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水道課\01_庶務G\◎経営戦略関係\◆経営比較分析表\R5年度　経営比較分析表（水道）R4決算\"/>
    </mc:Choice>
  </mc:AlternateContent>
  <workbookProtection workbookAlgorithmName="SHA-512" workbookHashValue="ccPEfCPmobTPz45xi+rajwL0m9pmW/L1u5rdEEMDjcb3UXQmtKEq4IPQn6cswvxeHYV9mmqYBeQjZ0h1weG+oQ==" workbookSaltValue="kKLGBBuG6Eou2PbnMBNwD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<sst xmlns="http://schemas.openxmlformats.org/spreadsheetml/2006/main" count="228" uniqueCount="114">
  <si>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</si>
  <si>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</si>
  <si>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</si>
  <si>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</si>
  <si>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</si>
  <si>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</si>
  <si>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</si>
  <si>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</si>
  <si>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</si>
  <si>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</si>
  <si>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</si>
  <si>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</si>
  <si>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</si>
  <si>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</si>
  <si>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</si>
  <si>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</si>
  <si>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</si>
  <si>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</si>
  <si>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</si>
  <si>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</si>
  <si>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</si>
  <si>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</si>
  <si>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</si>
  <si>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</si>
  <si>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</si>
  <si>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</si>
  <si>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</si>
  <si>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</si>
  <si>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</si>
  <si>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</si>
  <si>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</si>
  <si>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</si>
  <si>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</si>
  <si>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</si>
  <si>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</si>
  <si>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</si>
  <si>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</si>
  <si>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</si>
  <si>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</si>
  <si>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</si>
  <si>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</si>
  <si>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</si>
  <si>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</si>
  <si>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</si>
  <si>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</si>
  <si>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</si>
  <si>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</si>
  <si>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</si>
  <si>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</si>
  <si>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</si>
  <si>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</si>
  <si>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</si>
  <si>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</si>
  <si>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</si>
  <si>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</si>
  <si>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</si>
  <si>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</si>
  <si>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</si>
  <si>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</si>
  <si>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</si>
  <si>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</si>
  <si>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</si>
  <si>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</si>
  <si>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</si>
  <si>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</si>
  <si>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</si>
  <si>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</si>
  <si>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</si>
  <si>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</si>
  <si>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</si>
  <si>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</si>
  <si>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</si>
  <si>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</si>
  <si>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</si>
  <si>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</si>
  <si>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</si>
  <si>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</si>
  <si>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</si>
  <si>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</si>
  <si>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</si>
  <si>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</si>
  <si>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</si>
  <si>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</si>
  <si>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</si>
  <si>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</si>
  <si>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</si>
  <si>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</si>
  <si>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</si>
  <si>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</si>
  <si>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</si>
  <si>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</si>
  <si>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</si>
  <si>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富士見市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</si>
  <si>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</si>
  <si>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</si>
  <si>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</si>
  <si>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</si>
  <si>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</si>
  <si>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</si>
  <si>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</si>
  <si>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</si>
  <si>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</si>
  <si>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</si>
  <si>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</si>
  <si>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</si>
  <si>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</si>
  <si>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</si>
  <si>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</si>
  <si>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</si>
  <si>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</si>
  <si>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</si>
  <si>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
　全国平均及び類似団体の平均値を上回っている。管路経年化率、管路更新率を踏まえ、将来的な更新等の財源の確保や計画的な老朽化対策が必要である。
②管路経年化率
　全国平均及び類似団体の平均値を下回っている。現時点では法定耐用年数を超えた管路の割合が低いことを示している。
③管路更新率
　全国平均及び類似団体の平均値を下回っている。管路経年化率が低いため、現時点での投資の必要性は低いものの将来的な投資は必然であるため、計画的な更新の見直しが必要である。</t>
    <phoneticPr fontId="4"/>
  </si>
  <si>
    <t>　現状では、事業・サービスの提供を安定的に継続するために必要な施設・設備に対する投資が適切に見込まれ、経営状況は、概ね健全な状態であるといえる。
　しかし将来的な管路の更新など課題は明らかである。富士見市水道ビジョンに基づき、財源の確保や事業運営の効率化を進め、水道施設等の整備の見直しを随時検討していくものである。</t>
    <phoneticPr fontId="4"/>
  </si>
  <si>
    <t>①経常収支比率
　単年度の収支が100％以上と黒字を示す指標である。コロナ減免により給水収益は減収したが、加入金の増加により経常収益は微増し、経常費用が低減している傾向にあることが要因と考えられる。今後は浄水場などの施設の老朽化対策を効率的に実施して維持管理の経費を抑えていくことが求められる。
②累積欠損金比率
　累積欠損金は発生していない。これは経常収支比率から見る黒字の影響である。しかし今後給水収益の減少や施設整備への投資による支出の増加などの推移に注意が必要である。
③流動比率
　新規の企業債借入予定も見込まれないため安定した支払能力を保有している。
④企業債残高対給水収益比率
　現時点では内部留保資金を活用することにより建設改良費の不足分を補填できているため、当面企業債借入予定は見込まれていない。よって企業債残高も減少傾向である。しかし今後給水収益の減少や施設整備への投資による支出の増加などの推移を検証していく必要がある。
⑤料金回収率
　類似団体の平均値を下回っているが、R4年度はコロナ減免実施をしたため一時的なものとみている。（コロナ減免減収分は負担金で補填あり）
⑥給水減価
　類似団体の平均値を下回っているが、経常費用が減少していることにより給水減価が抑えられ効率的な運営となった。
⑦施設利用率
　人口規模に見合った最大給水量の設定により、安定した施設利用率を継続している。今後も人口・水需要の推移に注視した最大給水量の設定を行っていく。
⑧有収率
　全国平均及び類似団体の平均値を上回っている。引き続き漏水やメーター不感による収益につながらない配水状況改善に努める。</t>
    <rPh sb="37" eb="39">
      <t>ゲンメン</t>
    </rPh>
    <rPh sb="42" eb="44">
      <t>キュウスイ</t>
    </rPh>
    <rPh sb="44" eb="46">
      <t>シュウエキ</t>
    </rPh>
    <rPh sb="47" eb="49">
      <t>ゲンシュウ</t>
    </rPh>
    <rPh sb="53" eb="55">
      <t>カニュウ</t>
    </rPh>
    <rPh sb="55" eb="56">
      <t>キン</t>
    </rPh>
    <rPh sb="57" eb="59">
      <t>ゾウカ</t>
    </rPh>
    <rPh sb="62" eb="64">
      <t>ケイジョウ</t>
    </rPh>
    <rPh sb="64" eb="66">
      <t>シュウエキ</t>
    </rPh>
    <rPh sb="67" eb="69">
      <t>ビゾウ</t>
    </rPh>
    <rPh sb="439" eb="440">
      <t>シタ</t>
    </rPh>
    <rPh sb="449" eb="451">
      <t>ネンド</t>
    </rPh>
    <rPh sb="455" eb="457">
      <t>ゲンメン</t>
    </rPh>
    <rPh sb="457" eb="459">
      <t>ジッシ</t>
    </rPh>
    <rPh sb="464" eb="467">
      <t>イチジテキ</t>
    </rPh>
    <rPh sb="480" eb="482">
      <t>ゲンメン</t>
    </rPh>
    <rPh sb="482" eb="484">
      <t>ゲンシュウ</t>
    </rPh>
    <rPh sb="484" eb="485">
      <t>ブン</t>
    </rPh>
    <rPh sb="486" eb="489">
      <t>フタンキン</t>
    </rPh>
    <rPh sb="490" eb="492">
      <t>ホテン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</si>
</sst>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2" applyFont="1" applyBorder="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3">
    <cellStyle name="Normal"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0.99</c:v>
                </c:pt>
                <c:pt idx="1">
                  <c:v>0.37</c:v>
                </c:pt>
                <c:pt idx="2">
                  <c:v>0.18</c:v>
                </c:pt>
                <c:pt idx="3">
                  <c:v>0.15</c:v>
                </c:pt>
                <c:pt idx="4">
                  <c:v>0.17</c:v>
                </c:pt>
              </c:numCache>
            </c:numRef>
          </c:val>
          <c:extLst>
            <c:ext xmlns:c16="http://schemas.microsoft.com/office/drawing/2014/chart" uri="{C3380CC4-5D6E-409C-BE32-E72D297353CC}">
              <c16:uniqueId val="{00000000-2B44-4CCA-A69B-30E431E4951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2B44-4CCA-A69B-30E431E4951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120.8</c:v>
                </c:pt>
                <c:pt idx="1">
                  <c:v>122.24</c:v>
                </c:pt>
                <c:pt idx="2">
                  <c:v>109.21</c:v>
                </c:pt>
                <c:pt idx="3">
                  <c:v>124.69</c:v>
                </c:pt>
                <c:pt idx="4">
                  <c:v>122.44</c:v>
                </c:pt>
              </c:numCache>
            </c:numRef>
          </c:val>
          <c:extLst>
            <c:ext xmlns:c16="http://schemas.microsoft.com/office/drawing/2014/chart" uri="{C3380CC4-5D6E-409C-BE32-E72D297353CC}">
              <c16:uniqueId val="{00000000-605E-4880-BE55-9C7368E2087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605E-4880-BE55-9C7368E2087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50.49</c:v>
                </c:pt>
                <c:pt idx="1">
                  <c:v>51.93</c:v>
                </c:pt>
                <c:pt idx="2">
                  <c:v>53.05</c:v>
                </c:pt>
                <c:pt idx="3">
                  <c:v>53.68</c:v>
                </c:pt>
                <c:pt idx="4">
                  <c:v>55.06</c:v>
                </c:pt>
              </c:numCache>
            </c:numRef>
          </c:val>
          <c:extLst>
            <c:ext xmlns:c16="http://schemas.microsoft.com/office/drawing/2014/chart" uri="{C3380CC4-5D6E-409C-BE32-E72D297353CC}">
              <c16:uniqueId val="{00000000-36B1-4F5F-B4D9-4F1915D604E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36B1-4F5F-B4D9-4F1915D604E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2.5299999999999998</c:v>
                </c:pt>
                <c:pt idx="1">
                  <c:v>2.52</c:v>
                </c:pt>
                <c:pt idx="2">
                  <c:v>2.33</c:v>
                </c:pt>
                <c:pt idx="3">
                  <c:v>2.16</c:v>
                </c:pt>
                <c:pt idx="4">
                  <c:v>2.16</c:v>
                </c:pt>
              </c:numCache>
            </c:numRef>
          </c:val>
          <c:extLst>
            <c:ext xmlns:c16="http://schemas.microsoft.com/office/drawing/2014/chart" uri="{C3380CC4-5D6E-409C-BE32-E72D297353CC}">
              <c16:uniqueId val="{00000000-2F61-4320-908F-E65F1D95563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2F61-4320-908F-E65F1D95563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10-4448-B455-F2DBB759F0C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FF10-4448-B455-F2DBB759F0C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282.81</c:v>
                </c:pt>
                <c:pt idx="1">
                  <c:v>365.88</c:v>
                </c:pt>
                <c:pt idx="2">
                  <c:v>401.43</c:v>
                </c:pt>
                <c:pt idx="3">
                  <c:v>404.15</c:v>
                </c:pt>
                <c:pt idx="4">
                  <c:v>614.44000000000005</c:v>
                </c:pt>
              </c:numCache>
            </c:numRef>
          </c:val>
          <c:extLst>
            <c:ext xmlns:c16="http://schemas.microsoft.com/office/drawing/2014/chart" uri="{C3380CC4-5D6E-409C-BE32-E72D297353CC}">
              <c16:uniqueId val="{00000000-BA18-4A9C-9196-26E08C6CD46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BA18-4A9C-9196-26E08C6CD46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77.680000000000007</c:v>
                </c:pt>
                <c:pt idx="1">
                  <c:v>61.61</c:v>
                </c:pt>
                <c:pt idx="2">
                  <c:v>50.35</c:v>
                </c:pt>
                <c:pt idx="3">
                  <c:v>35.68</c:v>
                </c:pt>
                <c:pt idx="4">
                  <c:v>34.58</c:v>
                </c:pt>
              </c:numCache>
            </c:numRef>
          </c:val>
          <c:extLst>
            <c:ext xmlns:c16="http://schemas.microsoft.com/office/drawing/2014/chart" uri="{C3380CC4-5D6E-409C-BE32-E72D297353CC}">
              <c16:uniqueId val="{00000000-11C2-490A-870F-6C19EAD9802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11C2-490A-870F-6C19EAD9802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105.43</c:v>
                </c:pt>
                <c:pt idx="1">
                  <c:v>106.22</c:v>
                </c:pt>
                <c:pt idx="2">
                  <c:v>96.95</c:v>
                </c:pt>
                <c:pt idx="3">
                  <c:v>108.12</c:v>
                </c:pt>
                <c:pt idx="4">
                  <c:v>80.48</c:v>
                </c:pt>
              </c:numCache>
            </c:numRef>
          </c:val>
          <c:extLst>
            <c:ext xmlns:c16="http://schemas.microsoft.com/office/drawing/2014/chart" uri="{C3380CC4-5D6E-409C-BE32-E72D297353CC}">
              <c16:uniqueId val="{00000000-CCC7-49B2-AACE-0DADDEA3EBE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CCC7-49B2-AACE-0DADDEA3EBE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128.59</c:v>
                </c:pt>
                <c:pt idx="1">
                  <c:v>127.79</c:v>
                </c:pt>
                <c:pt idx="2">
                  <c:v>138.9</c:v>
                </c:pt>
                <c:pt idx="3">
                  <c:v>123.53</c:v>
                </c:pt>
                <c:pt idx="4">
                  <c:v>129.80000000000001</c:v>
                </c:pt>
              </c:numCache>
            </c:numRef>
          </c:val>
          <c:extLst>
            <c:ext xmlns:c16="http://schemas.microsoft.com/office/drawing/2014/chart" uri="{C3380CC4-5D6E-409C-BE32-E72D297353CC}">
              <c16:uniqueId val="{00000000-C126-46C4-A885-917C603E23E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C126-46C4-A885-917C603E23E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70.38</c:v>
                </c:pt>
                <c:pt idx="1">
                  <c:v>70.59</c:v>
                </c:pt>
                <c:pt idx="2">
                  <c:v>73.16</c:v>
                </c:pt>
                <c:pt idx="3">
                  <c:v>71.92</c:v>
                </c:pt>
                <c:pt idx="4">
                  <c:v>71.13</c:v>
                </c:pt>
              </c:numCache>
            </c:numRef>
          </c:val>
          <c:extLst>
            <c:ext xmlns:c16="http://schemas.microsoft.com/office/drawing/2014/chart" uri="{C3380CC4-5D6E-409C-BE32-E72D297353CC}">
              <c16:uniqueId val="{00000000-0252-4993-A289-2557D729492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0252-4993-A289-2557D729492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96.54</c:v>
                </c:pt>
                <c:pt idx="1">
                  <c:v>95.62</c:v>
                </c:pt>
                <c:pt idx="2">
                  <c:v>87.7</c:v>
                </c:pt>
                <c:pt idx="3">
                  <c:v>96.28</c:v>
                </c:pt>
                <c:pt idx="4">
                  <c:v>96.3</c:v>
                </c:pt>
              </c:numCache>
            </c:numRef>
          </c:val>
          <c:extLst>
            <c:ext xmlns:c16="http://schemas.microsoft.com/office/drawing/2014/chart" uri="{C3380CC4-5D6E-409C-BE32-E72D297353CC}">
              <c16:uniqueId val="{00000000-07AD-4820-BA01-F3DD0DBEA1C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07AD-4820-BA01-F3DD0DBEA1C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19"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富士見市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6" t="s">
        <v>1</v>
      </c>
      <c r="C7" s="57"/>
      <c r="D7" s="57"/>
      <c r="E7" s="57"/>
      <c r="F7" s="57"/>
      <c r="G7" s="57"/>
      <c r="H7" s="57"/>
      <c r="I7" s="56" t="s">
        <v>2</v>
      </c>
      <c r="J7" s="57"/>
      <c r="K7" s="57"/>
      <c r="L7" s="57"/>
      <c r="M7" s="57"/>
      <c r="N7" s="57"/>
      <c r="O7" s="58"/>
      <c r="P7" s="59" t="s">
        <v>3</v>
      </c>
      <c r="Q7" s="59"/>
      <c r="R7" s="59"/>
      <c r="S7" s="59"/>
      <c r="T7" s="59"/>
      <c r="U7" s="59"/>
      <c r="V7" s="59"/>
      <c r="W7" s="59" t="s">
        <v>4</v>
      </c>
      <c r="X7" s="59"/>
      <c r="Y7" s="59"/>
      <c r="Z7" s="59"/>
      <c r="AA7" s="59"/>
      <c r="AB7" s="59"/>
      <c r="AC7" s="59"/>
      <c r="AD7" s="59" t="s">
        <v>5</v>
      </c>
      <c r="AE7" s="59"/>
      <c r="AF7" s="59"/>
      <c r="AG7" s="59"/>
      <c r="AH7" s="59"/>
      <c r="AI7" s="59"/>
      <c r="AJ7" s="59"/>
      <c r="AK7" s="2"/>
      <c r="AL7" s="59" t="s">
        <v>6</v>
      </c>
      <c r="AM7" s="59"/>
      <c r="AN7" s="59"/>
      <c r="AO7" s="59"/>
      <c r="AP7" s="59"/>
      <c r="AQ7" s="59"/>
      <c r="AR7" s="59"/>
      <c r="AS7" s="59"/>
      <c r="AT7" s="56" t="s">
        <v>7</v>
      </c>
      <c r="AU7" s="57"/>
      <c r="AV7" s="57"/>
      <c r="AW7" s="57"/>
      <c r="AX7" s="57"/>
      <c r="AY7" s="57"/>
      <c r="AZ7" s="57"/>
      <c r="BA7" s="57"/>
      <c r="BB7" s="59" t="s">
        <v>8</v>
      </c>
      <c r="BC7" s="59"/>
      <c r="BD7" s="59"/>
      <c r="BE7" s="59"/>
      <c r="BF7" s="59"/>
      <c r="BG7" s="59"/>
      <c r="BH7" s="59"/>
      <c r="BI7" s="59"/>
      <c r="BJ7" s="3"/>
      <c r="BK7" s="3"/>
      <c r="BL7" s="64" t="s">
        <v>9</v>
      </c>
      <c r="BM7" s="65"/>
      <c r="BN7" s="65"/>
      <c r="BO7" s="65"/>
      <c r="BP7" s="65"/>
      <c r="BQ7" s="65"/>
      <c r="BR7" s="65"/>
      <c r="BS7" s="65"/>
      <c r="BT7" s="65"/>
      <c r="BU7" s="65"/>
      <c r="BV7" s="65"/>
      <c r="BW7" s="65"/>
      <c r="BX7" s="65"/>
      <c r="BY7" s="66"/>
    </row>
    <row r="8" spans="1:78" ht="18.75" customHeight="1" x14ac:dyDescent="0.15">
      <c r="A8" s="2"/>
      <c r="B8" s="67" t="str">
        <f>データ!$I$6</f>
        <v>法適用</v>
      </c>
      <c r="C8" s="68"/>
      <c r="D8" s="68"/>
      <c r="E8" s="68"/>
      <c r="F8" s="68"/>
      <c r="G8" s="68"/>
      <c r="H8" s="68"/>
      <c r="I8" s="67" t="str">
        <f>データ!$J$6</f>
        <v>水道事業</v>
      </c>
      <c r="J8" s="68"/>
      <c r="K8" s="68"/>
      <c r="L8" s="68"/>
      <c r="M8" s="68"/>
      <c r="N8" s="68"/>
      <c r="O8" s="69"/>
      <c r="P8" s="70" t="str">
        <f>データ!$K$6</f>
        <v>末端給水事業</v>
      </c>
      <c r="Q8" s="70"/>
      <c r="R8" s="70"/>
      <c r="S8" s="70"/>
      <c r="T8" s="70"/>
      <c r="U8" s="70"/>
      <c r="V8" s="70"/>
      <c r="W8" s="70" t="str">
        <f>データ!$L$6</f>
        <v>A3</v>
      </c>
      <c r="X8" s="70"/>
      <c r="Y8" s="70"/>
      <c r="Z8" s="70"/>
      <c r="AA8" s="70"/>
      <c r="AB8" s="70"/>
      <c r="AC8" s="70"/>
      <c r="AD8" s="70" t="str">
        <f>データ!$M$6</f>
        <v>非設置</v>
      </c>
      <c r="AE8" s="70"/>
      <c r="AF8" s="70"/>
      <c r="AG8" s="70"/>
      <c r="AH8" s="70"/>
      <c r="AI8" s="70"/>
      <c r="AJ8" s="70"/>
      <c r="AK8" s="2"/>
      <c r="AL8" s="53">
        <f>データ!$R$6</f>
        <v>112839</v>
      </c>
      <c r="AM8" s="53"/>
      <c r="AN8" s="53"/>
      <c r="AO8" s="53"/>
      <c r="AP8" s="53"/>
      <c r="AQ8" s="53"/>
      <c r="AR8" s="53"/>
      <c r="AS8" s="53"/>
      <c r="AT8" s="50">
        <f>データ!$S$6</f>
        <v>19.77</v>
      </c>
      <c r="AU8" s="51"/>
      <c r="AV8" s="51"/>
      <c r="AW8" s="51"/>
      <c r="AX8" s="51"/>
      <c r="AY8" s="51"/>
      <c r="AZ8" s="51"/>
      <c r="BA8" s="51"/>
      <c r="BB8" s="40">
        <f>データ!$T$6</f>
        <v>5707.59</v>
      </c>
      <c r="BC8" s="40"/>
      <c r="BD8" s="40"/>
      <c r="BE8" s="40"/>
      <c r="BF8" s="40"/>
      <c r="BG8" s="40"/>
      <c r="BH8" s="40"/>
      <c r="BI8" s="40"/>
      <c r="BJ8" s="3"/>
      <c r="BK8" s="3"/>
      <c r="BL8" s="71" t="s">
        <v>10</v>
      </c>
      <c r="BM8" s="72"/>
      <c r="BN8" s="54" t="s">
        <v>11</v>
      </c>
      <c r="BO8" s="54"/>
      <c r="BP8" s="54"/>
      <c r="BQ8" s="54"/>
      <c r="BR8" s="54"/>
      <c r="BS8" s="54"/>
      <c r="BT8" s="54"/>
      <c r="BU8" s="54"/>
      <c r="BV8" s="54"/>
      <c r="BW8" s="54"/>
      <c r="BX8" s="54"/>
      <c r="BY8" s="55"/>
    </row>
    <row r="9" spans="1:78" ht="18.75" customHeight="1" x14ac:dyDescent="0.15">
      <c r="A9" s="2"/>
      <c r="B9" s="56" t="s">
        <v>12</v>
      </c>
      <c r="C9" s="57"/>
      <c r="D9" s="57"/>
      <c r="E9" s="57"/>
      <c r="F9" s="57"/>
      <c r="G9" s="57"/>
      <c r="H9" s="57"/>
      <c r="I9" s="56" t="s">
        <v>13</v>
      </c>
      <c r="J9" s="57"/>
      <c r="K9" s="57"/>
      <c r="L9" s="57"/>
      <c r="M9" s="57"/>
      <c r="N9" s="57"/>
      <c r="O9" s="58"/>
      <c r="P9" s="59" t="s">
        <v>14</v>
      </c>
      <c r="Q9" s="59"/>
      <c r="R9" s="59"/>
      <c r="S9" s="59"/>
      <c r="T9" s="59"/>
      <c r="U9" s="59"/>
      <c r="V9" s="59"/>
      <c r="W9" s="59" t="s">
        <v>15</v>
      </c>
      <c r="X9" s="59"/>
      <c r="Y9" s="59"/>
      <c r="Z9" s="59"/>
      <c r="AA9" s="59"/>
      <c r="AB9" s="59"/>
      <c r="AC9" s="59"/>
      <c r="AD9" s="2"/>
      <c r="AE9" s="2"/>
      <c r="AF9" s="2"/>
      <c r="AG9" s="2"/>
      <c r="AH9" s="2"/>
      <c r="AI9" s="2"/>
      <c r="AJ9" s="2"/>
      <c r="AK9" s="2"/>
      <c r="AL9" s="59" t="s">
        <v>16</v>
      </c>
      <c r="AM9" s="59"/>
      <c r="AN9" s="59"/>
      <c r="AO9" s="59"/>
      <c r="AP9" s="59"/>
      <c r="AQ9" s="59"/>
      <c r="AR9" s="59"/>
      <c r="AS9" s="59"/>
      <c r="AT9" s="56" t="s">
        <v>17</v>
      </c>
      <c r="AU9" s="57"/>
      <c r="AV9" s="57"/>
      <c r="AW9" s="57"/>
      <c r="AX9" s="57"/>
      <c r="AY9" s="57"/>
      <c r="AZ9" s="57"/>
      <c r="BA9" s="57"/>
      <c r="BB9" s="59" t="s">
        <v>18</v>
      </c>
      <c r="BC9" s="59"/>
      <c r="BD9" s="59"/>
      <c r="BE9" s="59"/>
      <c r="BF9" s="59"/>
      <c r="BG9" s="59"/>
      <c r="BH9" s="59"/>
      <c r="BI9" s="59"/>
      <c r="BJ9" s="3"/>
      <c r="BK9" s="3"/>
      <c r="BL9" s="60" t="s">
        <v>19</v>
      </c>
      <c r="BM9" s="61"/>
      <c r="BN9" s="62" t="s">
        <v>20</v>
      </c>
      <c r="BO9" s="62"/>
      <c r="BP9" s="62"/>
      <c r="BQ9" s="62"/>
      <c r="BR9" s="62"/>
      <c r="BS9" s="62"/>
      <c r="BT9" s="62"/>
      <c r="BU9" s="62"/>
      <c r="BV9" s="62"/>
      <c r="BW9" s="62"/>
      <c r="BX9" s="62"/>
      <c r="BY9" s="63"/>
    </row>
    <row r="10" spans="1:78" ht="18.75" customHeight="1" x14ac:dyDescent="0.15">
      <c r="A10" s="2"/>
      <c r="B10" s="50" t="str">
        <f>データ!$N$6</f>
        <v>-</v>
      </c>
      <c r="C10" s="51"/>
      <c r="D10" s="51"/>
      <c r="E10" s="51"/>
      <c r="F10" s="51"/>
      <c r="G10" s="51"/>
      <c r="H10" s="51"/>
      <c r="I10" s="50">
        <f>データ!$O$6</f>
        <v>94.27</v>
      </c>
      <c r="J10" s="51"/>
      <c r="K10" s="51"/>
      <c r="L10" s="51"/>
      <c r="M10" s="51"/>
      <c r="N10" s="51"/>
      <c r="O10" s="52"/>
      <c r="P10" s="40">
        <f>データ!$P$6</f>
        <v>99.98</v>
      </c>
      <c r="Q10" s="40"/>
      <c r="R10" s="40"/>
      <c r="S10" s="40"/>
      <c r="T10" s="40"/>
      <c r="U10" s="40"/>
      <c r="V10" s="40"/>
      <c r="W10" s="53">
        <f>データ!$Q$6</f>
        <v>2255</v>
      </c>
      <c r="X10" s="53"/>
      <c r="Y10" s="53"/>
      <c r="Z10" s="53"/>
      <c r="AA10" s="53"/>
      <c r="AB10" s="53"/>
      <c r="AC10" s="53"/>
      <c r="AD10" s="2"/>
      <c r="AE10" s="2"/>
      <c r="AF10" s="2"/>
      <c r="AG10" s="2"/>
      <c r="AH10" s="2"/>
      <c r="AI10" s="2"/>
      <c r="AJ10" s="2"/>
      <c r="AK10" s="2"/>
      <c r="AL10" s="53">
        <f>データ!$U$6</f>
        <v>112473</v>
      </c>
      <c r="AM10" s="53"/>
      <c r="AN10" s="53"/>
      <c r="AO10" s="53"/>
      <c r="AP10" s="53"/>
      <c r="AQ10" s="53"/>
      <c r="AR10" s="53"/>
      <c r="AS10" s="53"/>
      <c r="AT10" s="50">
        <f>データ!$V$6</f>
        <v>19.7</v>
      </c>
      <c r="AU10" s="51"/>
      <c r="AV10" s="51"/>
      <c r="AW10" s="51"/>
      <c r="AX10" s="51"/>
      <c r="AY10" s="51"/>
      <c r="AZ10" s="51"/>
      <c r="BA10" s="51"/>
      <c r="BB10" s="40">
        <f>データ!$W$6</f>
        <v>5709.29</v>
      </c>
      <c r="BC10" s="40"/>
      <c r="BD10" s="40"/>
      <c r="BE10" s="40"/>
      <c r="BF10" s="40"/>
      <c r="BG10" s="40"/>
      <c r="BH10" s="40"/>
      <c r="BI10" s="40"/>
      <c r="BJ10" s="2"/>
      <c r="BK10" s="2"/>
      <c r="BL10" s="41" t="s">
        <v>21</v>
      </c>
      <c r="BM10" s="42"/>
      <c r="BN10" s="43" t="s">
        <v>22</v>
      </c>
      <c r="BO10" s="43"/>
      <c r="BP10" s="43"/>
      <c r="BQ10" s="43"/>
      <c r="BR10" s="43"/>
      <c r="BS10" s="43"/>
      <c r="BT10" s="43"/>
      <c r="BU10" s="43"/>
      <c r="BV10" s="43"/>
      <c r="BW10" s="43"/>
      <c r="BX10" s="43"/>
      <c r="BY10" s="4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5" t="s">
        <v>23</v>
      </c>
      <c r="BM11" s="45"/>
      <c r="BN11" s="45"/>
      <c r="BO11" s="45"/>
      <c r="BP11" s="45"/>
      <c r="BQ11" s="45"/>
      <c r="BR11" s="45"/>
      <c r="BS11" s="45"/>
      <c r="BT11" s="45"/>
      <c r="BU11" s="45"/>
      <c r="BV11" s="45"/>
      <c r="BW11" s="45"/>
      <c r="BX11" s="45"/>
      <c r="BY11" s="45"/>
      <c r="BZ11" s="4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5"/>
      <c r="BM12" s="45"/>
      <c r="BN12" s="45"/>
      <c r="BO12" s="45"/>
      <c r="BP12" s="45"/>
      <c r="BQ12" s="45"/>
      <c r="BR12" s="45"/>
      <c r="BS12" s="45"/>
      <c r="BT12" s="45"/>
      <c r="BU12" s="45"/>
      <c r="BV12" s="45"/>
      <c r="BW12" s="45"/>
      <c r="BX12" s="45"/>
      <c r="BY12" s="45"/>
      <c r="BZ12" s="4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6"/>
      <c r="BM13" s="46"/>
      <c r="BN13" s="46"/>
      <c r="BO13" s="46"/>
      <c r="BP13" s="46"/>
      <c r="BQ13" s="46"/>
      <c r="BR13" s="46"/>
      <c r="BS13" s="46"/>
      <c r="BT13" s="46"/>
      <c r="BU13" s="46"/>
      <c r="BV13" s="46"/>
      <c r="BW13" s="46"/>
      <c r="BX13" s="46"/>
      <c r="BY13" s="46"/>
      <c r="BZ13" s="46"/>
    </row>
    <row r="14" spans="1:78" ht="13.5" customHeight="1" x14ac:dyDescent="0.15">
      <c r="A14" s="2"/>
      <c r="B14" s="47" t="s">
        <v>24</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9"/>
      <c r="BK14" s="2"/>
      <c r="BL14" s="31" t="s">
        <v>25</v>
      </c>
      <c r="BM14" s="32"/>
      <c r="BN14" s="32"/>
      <c r="BO14" s="32"/>
      <c r="BP14" s="32"/>
      <c r="BQ14" s="32"/>
      <c r="BR14" s="32"/>
      <c r="BS14" s="32"/>
      <c r="BT14" s="32"/>
      <c r="BU14" s="32"/>
      <c r="BV14" s="32"/>
      <c r="BW14" s="32"/>
      <c r="BX14" s="32"/>
      <c r="BY14" s="32"/>
      <c r="BZ14" s="33"/>
    </row>
    <row r="15" spans="1:78" ht="13.5" customHeight="1" x14ac:dyDescent="0.15">
      <c r="A15" s="2"/>
      <c r="B15" s="37"/>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9"/>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113</v>
      </c>
      <c r="BM16" s="91"/>
      <c r="BN16" s="91"/>
      <c r="BO16" s="91"/>
      <c r="BP16" s="91"/>
      <c r="BQ16" s="91"/>
      <c r="BR16" s="91"/>
      <c r="BS16" s="91"/>
      <c r="BT16" s="91"/>
      <c r="BU16" s="91"/>
      <c r="BV16" s="91"/>
      <c r="BW16" s="91"/>
      <c r="BX16" s="91"/>
      <c r="BY16" s="91"/>
      <c r="BZ16" s="9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4" t="s">
        <v>111</v>
      </c>
      <c r="BM47" s="85"/>
      <c r="BN47" s="85"/>
      <c r="BO47" s="85"/>
      <c r="BP47" s="85"/>
      <c r="BQ47" s="85"/>
      <c r="BR47" s="85"/>
      <c r="BS47" s="85"/>
      <c r="BT47" s="85"/>
      <c r="BU47" s="85"/>
      <c r="BV47" s="85"/>
      <c r="BW47" s="85"/>
      <c r="BX47" s="85"/>
      <c r="BY47" s="85"/>
      <c r="BZ47" s="8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4"/>
      <c r="BM48" s="85"/>
      <c r="BN48" s="85"/>
      <c r="BO48" s="85"/>
      <c r="BP48" s="85"/>
      <c r="BQ48" s="85"/>
      <c r="BR48" s="85"/>
      <c r="BS48" s="85"/>
      <c r="BT48" s="85"/>
      <c r="BU48" s="85"/>
      <c r="BV48" s="85"/>
      <c r="BW48" s="85"/>
      <c r="BX48" s="85"/>
      <c r="BY48" s="85"/>
      <c r="BZ48" s="8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4"/>
      <c r="BM49" s="85"/>
      <c r="BN49" s="85"/>
      <c r="BO49" s="85"/>
      <c r="BP49" s="85"/>
      <c r="BQ49" s="85"/>
      <c r="BR49" s="85"/>
      <c r="BS49" s="85"/>
      <c r="BT49" s="85"/>
      <c r="BU49" s="85"/>
      <c r="BV49" s="85"/>
      <c r="BW49" s="85"/>
      <c r="BX49" s="85"/>
      <c r="BY49" s="85"/>
      <c r="BZ49" s="8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4"/>
      <c r="BM50" s="85"/>
      <c r="BN50" s="85"/>
      <c r="BO50" s="85"/>
      <c r="BP50" s="85"/>
      <c r="BQ50" s="85"/>
      <c r="BR50" s="85"/>
      <c r="BS50" s="85"/>
      <c r="BT50" s="85"/>
      <c r="BU50" s="85"/>
      <c r="BV50" s="85"/>
      <c r="BW50" s="85"/>
      <c r="BX50" s="85"/>
      <c r="BY50" s="85"/>
      <c r="BZ50" s="8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4"/>
      <c r="BM51" s="85"/>
      <c r="BN51" s="85"/>
      <c r="BO51" s="85"/>
      <c r="BP51" s="85"/>
      <c r="BQ51" s="85"/>
      <c r="BR51" s="85"/>
      <c r="BS51" s="85"/>
      <c r="BT51" s="85"/>
      <c r="BU51" s="85"/>
      <c r="BV51" s="85"/>
      <c r="BW51" s="85"/>
      <c r="BX51" s="85"/>
      <c r="BY51" s="85"/>
      <c r="BZ51" s="8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4"/>
      <c r="BM52" s="85"/>
      <c r="BN52" s="85"/>
      <c r="BO52" s="85"/>
      <c r="BP52" s="85"/>
      <c r="BQ52" s="85"/>
      <c r="BR52" s="85"/>
      <c r="BS52" s="85"/>
      <c r="BT52" s="85"/>
      <c r="BU52" s="85"/>
      <c r="BV52" s="85"/>
      <c r="BW52" s="85"/>
      <c r="BX52" s="85"/>
      <c r="BY52" s="85"/>
      <c r="BZ52" s="8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4"/>
      <c r="BM53" s="85"/>
      <c r="BN53" s="85"/>
      <c r="BO53" s="85"/>
      <c r="BP53" s="85"/>
      <c r="BQ53" s="85"/>
      <c r="BR53" s="85"/>
      <c r="BS53" s="85"/>
      <c r="BT53" s="85"/>
      <c r="BU53" s="85"/>
      <c r="BV53" s="85"/>
      <c r="BW53" s="85"/>
      <c r="BX53" s="85"/>
      <c r="BY53" s="85"/>
      <c r="BZ53" s="8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4"/>
      <c r="BM54" s="85"/>
      <c r="BN54" s="85"/>
      <c r="BO54" s="85"/>
      <c r="BP54" s="85"/>
      <c r="BQ54" s="85"/>
      <c r="BR54" s="85"/>
      <c r="BS54" s="85"/>
      <c r="BT54" s="85"/>
      <c r="BU54" s="85"/>
      <c r="BV54" s="85"/>
      <c r="BW54" s="85"/>
      <c r="BX54" s="85"/>
      <c r="BY54" s="85"/>
      <c r="BZ54" s="8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4"/>
      <c r="BM55" s="85"/>
      <c r="BN55" s="85"/>
      <c r="BO55" s="85"/>
      <c r="BP55" s="85"/>
      <c r="BQ55" s="85"/>
      <c r="BR55" s="85"/>
      <c r="BS55" s="85"/>
      <c r="BT55" s="85"/>
      <c r="BU55" s="85"/>
      <c r="BV55" s="85"/>
      <c r="BW55" s="85"/>
      <c r="BX55" s="85"/>
      <c r="BY55" s="85"/>
      <c r="BZ55" s="8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4"/>
      <c r="BM56" s="85"/>
      <c r="BN56" s="85"/>
      <c r="BO56" s="85"/>
      <c r="BP56" s="85"/>
      <c r="BQ56" s="85"/>
      <c r="BR56" s="85"/>
      <c r="BS56" s="85"/>
      <c r="BT56" s="85"/>
      <c r="BU56" s="85"/>
      <c r="BV56" s="85"/>
      <c r="BW56" s="85"/>
      <c r="BX56" s="85"/>
      <c r="BY56" s="85"/>
      <c r="BZ56" s="8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4"/>
      <c r="BM57" s="85"/>
      <c r="BN57" s="85"/>
      <c r="BO57" s="85"/>
      <c r="BP57" s="85"/>
      <c r="BQ57" s="85"/>
      <c r="BR57" s="85"/>
      <c r="BS57" s="85"/>
      <c r="BT57" s="85"/>
      <c r="BU57" s="85"/>
      <c r="BV57" s="85"/>
      <c r="BW57" s="85"/>
      <c r="BX57" s="85"/>
      <c r="BY57" s="85"/>
      <c r="BZ57" s="8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4"/>
      <c r="BM58" s="85"/>
      <c r="BN58" s="85"/>
      <c r="BO58" s="85"/>
      <c r="BP58" s="85"/>
      <c r="BQ58" s="85"/>
      <c r="BR58" s="85"/>
      <c r="BS58" s="85"/>
      <c r="BT58" s="85"/>
      <c r="BU58" s="85"/>
      <c r="BV58" s="85"/>
      <c r="BW58" s="85"/>
      <c r="BX58" s="85"/>
      <c r="BY58" s="85"/>
      <c r="BZ58" s="8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4"/>
      <c r="BM59" s="85"/>
      <c r="BN59" s="85"/>
      <c r="BO59" s="85"/>
      <c r="BP59" s="85"/>
      <c r="BQ59" s="85"/>
      <c r="BR59" s="85"/>
      <c r="BS59" s="85"/>
      <c r="BT59" s="85"/>
      <c r="BU59" s="85"/>
      <c r="BV59" s="85"/>
      <c r="BW59" s="85"/>
      <c r="BX59" s="85"/>
      <c r="BY59" s="85"/>
      <c r="BZ59" s="86"/>
    </row>
    <row r="60" spans="1:78" ht="13.5" customHeight="1" x14ac:dyDescent="0.15">
      <c r="A60" s="2"/>
      <c r="B60" s="37" t="s">
        <v>27</v>
      </c>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9"/>
      <c r="BK60" s="2"/>
      <c r="BL60" s="84"/>
      <c r="BM60" s="85"/>
      <c r="BN60" s="85"/>
      <c r="BO60" s="85"/>
      <c r="BP60" s="85"/>
      <c r="BQ60" s="85"/>
      <c r="BR60" s="85"/>
      <c r="BS60" s="85"/>
      <c r="BT60" s="85"/>
      <c r="BU60" s="85"/>
      <c r="BV60" s="85"/>
      <c r="BW60" s="85"/>
      <c r="BX60" s="85"/>
      <c r="BY60" s="85"/>
      <c r="BZ60" s="86"/>
    </row>
    <row r="61" spans="1:78" ht="13.5" customHeight="1" x14ac:dyDescent="0.15">
      <c r="A61" s="2"/>
      <c r="B61" s="37"/>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9"/>
      <c r="BK61" s="2"/>
      <c r="BL61" s="84"/>
      <c r="BM61" s="85"/>
      <c r="BN61" s="85"/>
      <c r="BO61" s="85"/>
      <c r="BP61" s="85"/>
      <c r="BQ61" s="85"/>
      <c r="BR61" s="85"/>
      <c r="BS61" s="85"/>
      <c r="BT61" s="85"/>
      <c r="BU61" s="85"/>
      <c r="BV61" s="85"/>
      <c r="BW61" s="85"/>
      <c r="BX61" s="85"/>
      <c r="BY61" s="85"/>
      <c r="BZ61" s="8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4"/>
      <c r="BM62" s="85"/>
      <c r="BN62" s="85"/>
      <c r="BO62" s="85"/>
      <c r="BP62" s="85"/>
      <c r="BQ62" s="85"/>
      <c r="BR62" s="85"/>
      <c r="BS62" s="85"/>
      <c r="BT62" s="85"/>
      <c r="BU62" s="85"/>
      <c r="BV62" s="85"/>
      <c r="BW62" s="85"/>
      <c r="BX62" s="85"/>
      <c r="BY62" s="85"/>
      <c r="BZ62" s="8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4"/>
      <c r="BM63" s="85"/>
      <c r="BN63" s="85"/>
      <c r="BO63" s="85"/>
      <c r="BP63" s="85"/>
      <c r="BQ63" s="85"/>
      <c r="BR63" s="85"/>
      <c r="BS63" s="85"/>
      <c r="BT63" s="85"/>
      <c r="BU63" s="85"/>
      <c r="BV63" s="85"/>
      <c r="BW63" s="85"/>
      <c r="BX63" s="85"/>
      <c r="BY63" s="85"/>
      <c r="BZ63" s="8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4" t="s">
        <v>112</v>
      </c>
      <c r="BM66" s="85"/>
      <c r="BN66" s="85"/>
      <c r="BO66" s="85"/>
      <c r="BP66" s="85"/>
      <c r="BQ66" s="85"/>
      <c r="BR66" s="85"/>
      <c r="BS66" s="85"/>
      <c r="BT66" s="85"/>
      <c r="BU66" s="85"/>
      <c r="BV66" s="85"/>
      <c r="BW66" s="85"/>
      <c r="BX66" s="85"/>
      <c r="BY66" s="85"/>
      <c r="BZ66" s="8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4"/>
      <c r="BM67" s="85"/>
      <c r="BN67" s="85"/>
      <c r="BO67" s="85"/>
      <c r="BP67" s="85"/>
      <c r="BQ67" s="85"/>
      <c r="BR67" s="85"/>
      <c r="BS67" s="85"/>
      <c r="BT67" s="85"/>
      <c r="BU67" s="85"/>
      <c r="BV67" s="85"/>
      <c r="BW67" s="85"/>
      <c r="BX67" s="85"/>
      <c r="BY67" s="85"/>
      <c r="BZ67" s="8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4"/>
      <c r="BM68" s="85"/>
      <c r="BN68" s="85"/>
      <c r="BO68" s="85"/>
      <c r="BP68" s="85"/>
      <c r="BQ68" s="85"/>
      <c r="BR68" s="85"/>
      <c r="BS68" s="85"/>
      <c r="BT68" s="85"/>
      <c r="BU68" s="85"/>
      <c r="BV68" s="85"/>
      <c r="BW68" s="85"/>
      <c r="BX68" s="85"/>
      <c r="BY68" s="85"/>
      <c r="BZ68" s="8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4"/>
      <c r="BM69" s="85"/>
      <c r="BN69" s="85"/>
      <c r="BO69" s="85"/>
      <c r="BP69" s="85"/>
      <c r="BQ69" s="85"/>
      <c r="BR69" s="85"/>
      <c r="BS69" s="85"/>
      <c r="BT69" s="85"/>
      <c r="BU69" s="85"/>
      <c r="BV69" s="85"/>
      <c r="BW69" s="85"/>
      <c r="BX69" s="85"/>
      <c r="BY69" s="85"/>
      <c r="BZ69" s="8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4"/>
      <c r="BM70" s="85"/>
      <c r="BN70" s="85"/>
      <c r="BO70" s="85"/>
      <c r="BP70" s="85"/>
      <c r="BQ70" s="85"/>
      <c r="BR70" s="85"/>
      <c r="BS70" s="85"/>
      <c r="BT70" s="85"/>
      <c r="BU70" s="85"/>
      <c r="BV70" s="85"/>
      <c r="BW70" s="85"/>
      <c r="BX70" s="85"/>
      <c r="BY70" s="85"/>
      <c r="BZ70" s="8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4"/>
      <c r="BM71" s="85"/>
      <c r="BN71" s="85"/>
      <c r="BO71" s="85"/>
      <c r="BP71" s="85"/>
      <c r="BQ71" s="85"/>
      <c r="BR71" s="85"/>
      <c r="BS71" s="85"/>
      <c r="BT71" s="85"/>
      <c r="BU71" s="85"/>
      <c r="BV71" s="85"/>
      <c r="BW71" s="85"/>
      <c r="BX71" s="85"/>
      <c r="BY71" s="85"/>
      <c r="BZ71" s="8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4"/>
      <c r="BM72" s="85"/>
      <c r="BN72" s="85"/>
      <c r="BO72" s="85"/>
      <c r="BP72" s="85"/>
      <c r="BQ72" s="85"/>
      <c r="BR72" s="85"/>
      <c r="BS72" s="85"/>
      <c r="BT72" s="85"/>
      <c r="BU72" s="85"/>
      <c r="BV72" s="85"/>
      <c r="BW72" s="85"/>
      <c r="BX72" s="85"/>
      <c r="BY72" s="85"/>
      <c r="BZ72" s="8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4"/>
      <c r="BM73" s="85"/>
      <c r="BN73" s="85"/>
      <c r="BO73" s="85"/>
      <c r="BP73" s="85"/>
      <c r="BQ73" s="85"/>
      <c r="BR73" s="85"/>
      <c r="BS73" s="85"/>
      <c r="BT73" s="85"/>
      <c r="BU73" s="85"/>
      <c r="BV73" s="85"/>
      <c r="BW73" s="85"/>
      <c r="BX73" s="85"/>
      <c r="BY73" s="85"/>
      <c r="BZ73" s="8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4"/>
      <c r="BM74" s="85"/>
      <c r="BN74" s="85"/>
      <c r="BO74" s="85"/>
      <c r="BP74" s="85"/>
      <c r="BQ74" s="85"/>
      <c r="BR74" s="85"/>
      <c r="BS74" s="85"/>
      <c r="BT74" s="85"/>
      <c r="BU74" s="85"/>
      <c r="BV74" s="85"/>
      <c r="BW74" s="85"/>
      <c r="BX74" s="85"/>
      <c r="BY74" s="85"/>
      <c r="BZ74" s="8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4"/>
      <c r="BM75" s="85"/>
      <c r="BN75" s="85"/>
      <c r="BO75" s="85"/>
      <c r="BP75" s="85"/>
      <c r="BQ75" s="85"/>
      <c r="BR75" s="85"/>
      <c r="BS75" s="85"/>
      <c r="BT75" s="85"/>
      <c r="BU75" s="85"/>
      <c r="BV75" s="85"/>
      <c r="BW75" s="85"/>
      <c r="BX75" s="85"/>
      <c r="BY75" s="85"/>
      <c r="BZ75" s="8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4"/>
      <c r="BM76" s="85"/>
      <c r="BN76" s="85"/>
      <c r="BO76" s="85"/>
      <c r="BP76" s="85"/>
      <c r="BQ76" s="85"/>
      <c r="BR76" s="85"/>
      <c r="BS76" s="85"/>
      <c r="BT76" s="85"/>
      <c r="BU76" s="85"/>
      <c r="BV76" s="85"/>
      <c r="BW76" s="85"/>
      <c r="BX76" s="85"/>
      <c r="BY76" s="85"/>
      <c r="BZ76" s="8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4"/>
      <c r="BM77" s="85"/>
      <c r="BN77" s="85"/>
      <c r="BO77" s="85"/>
      <c r="BP77" s="85"/>
      <c r="BQ77" s="85"/>
      <c r="BR77" s="85"/>
      <c r="BS77" s="85"/>
      <c r="BT77" s="85"/>
      <c r="BU77" s="85"/>
      <c r="BV77" s="85"/>
      <c r="BW77" s="85"/>
      <c r="BX77" s="85"/>
      <c r="BY77" s="85"/>
      <c r="BZ77" s="8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4"/>
      <c r="BM78" s="85"/>
      <c r="BN78" s="85"/>
      <c r="BO78" s="85"/>
      <c r="BP78" s="85"/>
      <c r="BQ78" s="85"/>
      <c r="BR78" s="85"/>
      <c r="BS78" s="85"/>
      <c r="BT78" s="85"/>
      <c r="BU78" s="85"/>
      <c r="BV78" s="85"/>
      <c r="BW78" s="85"/>
      <c r="BX78" s="85"/>
      <c r="BY78" s="85"/>
      <c r="BZ78" s="8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4"/>
      <c r="BM79" s="85"/>
      <c r="BN79" s="85"/>
      <c r="BO79" s="85"/>
      <c r="BP79" s="85"/>
      <c r="BQ79" s="85"/>
      <c r="BR79" s="85"/>
      <c r="BS79" s="85"/>
      <c r="BT79" s="85"/>
      <c r="BU79" s="85"/>
      <c r="BV79" s="85"/>
      <c r="BW79" s="85"/>
      <c r="BX79" s="85"/>
      <c r="BY79" s="85"/>
      <c r="BZ79" s="8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4"/>
      <c r="BM80" s="85"/>
      <c r="BN80" s="85"/>
      <c r="BO80" s="85"/>
      <c r="BP80" s="85"/>
      <c r="BQ80" s="85"/>
      <c r="BR80" s="85"/>
      <c r="BS80" s="85"/>
      <c r="BT80" s="85"/>
      <c r="BU80" s="85"/>
      <c r="BV80" s="85"/>
      <c r="BW80" s="85"/>
      <c r="BX80" s="85"/>
      <c r="BY80" s="85"/>
      <c r="BZ80" s="8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4"/>
      <c r="BM81" s="85"/>
      <c r="BN81" s="85"/>
      <c r="BO81" s="85"/>
      <c r="BP81" s="85"/>
      <c r="BQ81" s="85"/>
      <c r="BR81" s="85"/>
      <c r="BS81" s="85"/>
      <c r="BT81" s="85"/>
      <c r="BU81" s="85"/>
      <c r="BV81" s="85"/>
      <c r="BW81" s="85"/>
      <c r="BX81" s="85"/>
      <c r="BY81" s="85"/>
      <c r="BZ81" s="8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7"/>
      <c r="BM82" s="88"/>
      <c r="BN82" s="88"/>
      <c r="BO82" s="88"/>
      <c r="BP82" s="88"/>
      <c r="BQ82" s="88"/>
      <c r="BR82" s="88"/>
      <c r="BS82" s="88"/>
      <c r="BT82" s="88"/>
      <c r="BU82" s="88"/>
      <c r="BV82" s="88"/>
      <c r="BW82" s="88"/>
      <c r="BX82" s="88"/>
      <c r="BY82" s="88"/>
      <c r="BZ82" s="89"/>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P1sbgS+nk1f5CLgRtsYzz1NKAxMXKwjQcTydQIguwZLXKhVbqLvbh0UgumX8jRKQlJbyWxOQ/PzaIg7mkAJ6yg==" saltValue="FjutT0hmxx57j1xXJtEaO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27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15" t="s">
        <v>52</v>
      </c>
      <c r="B4" s="17"/>
      <c r="C4" s="17"/>
      <c r="D4" s="17"/>
      <c r="E4" s="17"/>
      <c r="F4" s="17"/>
      <c r="G4" s="17"/>
      <c r="H4" s="80"/>
      <c r="I4" s="81"/>
      <c r="J4" s="81"/>
      <c r="K4" s="81"/>
      <c r="L4" s="81"/>
      <c r="M4" s="81"/>
      <c r="N4" s="81"/>
      <c r="O4" s="81"/>
      <c r="P4" s="81"/>
      <c r="Q4" s="81"/>
      <c r="R4" s="81"/>
      <c r="S4" s="81"/>
      <c r="T4" s="81"/>
      <c r="U4" s="81"/>
      <c r="V4" s="81"/>
      <c r="W4" s="82"/>
      <c r="X4" s="76" t="s">
        <v>53</v>
      </c>
      <c r="Y4" s="76"/>
      <c r="Z4" s="76"/>
      <c r="AA4" s="76"/>
      <c r="AB4" s="76"/>
      <c r="AC4" s="76"/>
      <c r="AD4" s="76"/>
      <c r="AE4" s="76"/>
      <c r="AF4" s="76"/>
      <c r="AG4" s="76"/>
      <c r="AH4" s="76"/>
      <c r="AI4" s="76" t="s">
        <v>54</v>
      </c>
      <c r="AJ4" s="76"/>
      <c r="AK4" s="76"/>
      <c r="AL4" s="76"/>
      <c r="AM4" s="76"/>
      <c r="AN4" s="76"/>
      <c r="AO4" s="76"/>
      <c r="AP4" s="76"/>
      <c r="AQ4" s="76"/>
      <c r="AR4" s="76"/>
      <c r="AS4" s="76"/>
      <c r="AT4" s="76" t="s">
        <v>55</v>
      </c>
      <c r="AU4" s="76"/>
      <c r="AV4" s="76"/>
      <c r="AW4" s="76"/>
      <c r="AX4" s="76"/>
      <c r="AY4" s="76"/>
      <c r="AZ4" s="76"/>
      <c r="BA4" s="76"/>
      <c r="BB4" s="76"/>
      <c r="BC4" s="76"/>
      <c r="BD4" s="76"/>
      <c r="BE4" s="76" t="s">
        <v>56</v>
      </c>
      <c r="BF4" s="76"/>
      <c r="BG4" s="76"/>
      <c r="BH4" s="76"/>
      <c r="BI4" s="76"/>
      <c r="BJ4" s="76"/>
      <c r="BK4" s="76"/>
      <c r="BL4" s="76"/>
      <c r="BM4" s="76"/>
      <c r="BN4" s="76"/>
      <c r="BO4" s="76"/>
      <c r="BP4" s="76" t="s">
        <v>57</v>
      </c>
      <c r="BQ4" s="76"/>
      <c r="BR4" s="76"/>
      <c r="BS4" s="76"/>
      <c r="BT4" s="76"/>
      <c r="BU4" s="76"/>
      <c r="BV4" s="76"/>
      <c r="BW4" s="76"/>
      <c r="BX4" s="76"/>
      <c r="BY4" s="76"/>
      <c r="BZ4" s="76"/>
      <c r="CA4" s="76" t="s">
        <v>58</v>
      </c>
      <c r="CB4" s="76"/>
      <c r="CC4" s="76"/>
      <c r="CD4" s="76"/>
      <c r="CE4" s="76"/>
      <c r="CF4" s="76"/>
      <c r="CG4" s="76"/>
      <c r="CH4" s="76"/>
      <c r="CI4" s="76"/>
      <c r="CJ4" s="76"/>
      <c r="CK4" s="76"/>
      <c r="CL4" s="76" t="s">
        <v>59</v>
      </c>
      <c r="CM4" s="76"/>
      <c r="CN4" s="76"/>
      <c r="CO4" s="76"/>
      <c r="CP4" s="76"/>
      <c r="CQ4" s="76"/>
      <c r="CR4" s="76"/>
      <c r="CS4" s="76"/>
      <c r="CT4" s="76"/>
      <c r="CU4" s="76"/>
      <c r="CV4" s="76"/>
      <c r="CW4" s="76" t="s">
        <v>60</v>
      </c>
      <c r="CX4" s="76"/>
      <c r="CY4" s="76"/>
      <c r="CZ4" s="76"/>
      <c r="DA4" s="76"/>
      <c r="DB4" s="76"/>
      <c r="DC4" s="76"/>
      <c r="DD4" s="76"/>
      <c r="DE4" s="76"/>
      <c r="DF4" s="76"/>
      <c r="DG4" s="76"/>
      <c r="DH4" s="76" t="s">
        <v>61</v>
      </c>
      <c r="DI4" s="76"/>
      <c r="DJ4" s="76"/>
      <c r="DK4" s="76"/>
      <c r="DL4" s="76"/>
      <c r="DM4" s="76"/>
      <c r="DN4" s="76"/>
      <c r="DO4" s="76"/>
      <c r="DP4" s="76"/>
      <c r="DQ4" s="76"/>
      <c r="DR4" s="76"/>
      <c r="DS4" s="76" t="s">
        <v>62</v>
      </c>
      <c r="DT4" s="76"/>
      <c r="DU4" s="76"/>
      <c r="DV4" s="76"/>
      <c r="DW4" s="76"/>
      <c r="DX4" s="76"/>
      <c r="DY4" s="76"/>
      <c r="DZ4" s="76"/>
      <c r="EA4" s="76"/>
      <c r="EB4" s="76"/>
      <c r="EC4" s="76"/>
      <c r="ED4" s="76" t="s">
        <v>63</v>
      </c>
      <c r="EE4" s="76"/>
      <c r="EF4" s="76"/>
      <c r="EG4" s="76"/>
      <c r="EH4" s="76"/>
      <c r="EI4" s="76"/>
      <c r="EJ4" s="76"/>
      <c r="EK4" s="76"/>
      <c r="EL4" s="76"/>
      <c r="EM4" s="76"/>
      <c r="EN4" s="76"/>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112356</v>
      </c>
      <c r="D6" s="20">
        <f t="shared" si="3"/>
        <v>46</v>
      </c>
      <c r="E6" s="20">
        <f t="shared" si="3"/>
        <v>1</v>
      </c>
      <c r="F6" s="20">
        <f t="shared" si="3"/>
        <v>0</v>
      </c>
      <c r="G6" s="20">
        <f t="shared" si="3"/>
        <v>1</v>
      </c>
      <c r="H6" s="20" t="str">
        <f t="shared" si="3"/>
        <v>埼玉県　富士見市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94.27</v>
      </c>
      <c r="P6" s="21">
        <f t="shared" si="3"/>
        <v>99.98</v>
      </c>
      <c r="Q6" s="21">
        <f t="shared" si="3"/>
        <v>2255</v>
      </c>
      <c r="R6" s="21">
        <f t="shared" si="3"/>
        <v>112839</v>
      </c>
      <c r="S6" s="21">
        <f t="shared" si="3"/>
        <v>19.77</v>
      </c>
      <c r="T6" s="21">
        <f t="shared" si="3"/>
        <v>5707.59</v>
      </c>
      <c r="U6" s="21">
        <f t="shared" si="3"/>
        <v>112473</v>
      </c>
      <c r="V6" s="21">
        <f t="shared" si="3"/>
        <v>19.7</v>
      </c>
      <c r="W6" s="21">
        <f t="shared" si="3"/>
        <v>5709.29</v>
      </c>
      <c r="X6" s="22">
        <f>IF(X7="",NA(),X7)</f>
        <v>120.8</v>
      </c>
      <c r="Y6" s="22">
        <f t="shared" ref="Y6:AG6" si="4">IF(Y7="",NA(),Y7)</f>
        <v>122.24</v>
      </c>
      <c r="Z6" s="22">
        <f t="shared" si="4"/>
        <v>109.21</v>
      </c>
      <c r="AA6" s="22">
        <f t="shared" si="4"/>
        <v>124.69</v>
      </c>
      <c r="AB6" s="22">
        <f t="shared" si="4"/>
        <v>122.44</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282.81</v>
      </c>
      <c r="AU6" s="22">
        <f t="shared" ref="AU6:BC6" si="6">IF(AU7="",NA(),AU7)</f>
        <v>365.88</v>
      </c>
      <c r="AV6" s="22">
        <f t="shared" si="6"/>
        <v>401.43</v>
      </c>
      <c r="AW6" s="22">
        <f t="shared" si="6"/>
        <v>404.15</v>
      </c>
      <c r="AX6" s="22">
        <f t="shared" si="6"/>
        <v>614.44000000000005</v>
      </c>
      <c r="AY6" s="22">
        <f t="shared" si="6"/>
        <v>335.6</v>
      </c>
      <c r="AZ6" s="22">
        <f t="shared" si="6"/>
        <v>358.91</v>
      </c>
      <c r="BA6" s="22">
        <f t="shared" si="6"/>
        <v>360.96</v>
      </c>
      <c r="BB6" s="22">
        <f t="shared" si="6"/>
        <v>351.29</v>
      </c>
      <c r="BC6" s="22">
        <f t="shared" si="6"/>
        <v>364.24</v>
      </c>
      <c r="BD6" s="21" t="str">
        <f>IF(BD7="","",IF(BD7="-","【-】","【"&amp;SUBSTITUTE(TEXT(BD7,"#,##0.00"),"-","△")&amp;"】"))</f>
        <v>【252.29】</v>
      </c>
      <c r="BE6" s="22">
        <f>IF(BE7="",NA(),BE7)</f>
        <v>77.680000000000007</v>
      </c>
      <c r="BF6" s="22">
        <f t="shared" ref="BF6:BN6" si="7">IF(BF7="",NA(),BF7)</f>
        <v>61.61</v>
      </c>
      <c r="BG6" s="22">
        <f t="shared" si="7"/>
        <v>50.35</v>
      </c>
      <c r="BH6" s="22">
        <f t="shared" si="7"/>
        <v>35.68</v>
      </c>
      <c r="BI6" s="22">
        <f t="shared" si="7"/>
        <v>34.58</v>
      </c>
      <c r="BJ6" s="22">
        <f t="shared" si="7"/>
        <v>258.26</v>
      </c>
      <c r="BK6" s="22">
        <f t="shared" si="7"/>
        <v>247.27</v>
      </c>
      <c r="BL6" s="22">
        <f t="shared" si="7"/>
        <v>239.18</v>
      </c>
      <c r="BM6" s="22">
        <f t="shared" si="7"/>
        <v>236.29</v>
      </c>
      <c r="BN6" s="22">
        <f t="shared" si="7"/>
        <v>238.77</v>
      </c>
      <c r="BO6" s="21" t="str">
        <f>IF(BO7="","",IF(BO7="-","【-】","【"&amp;SUBSTITUTE(TEXT(BO7,"#,##0.00"),"-","△")&amp;"】"))</f>
        <v>【268.07】</v>
      </c>
      <c r="BP6" s="22">
        <f>IF(BP7="",NA(),BP7)</f>
        <v>105.43</v>
      </c>
      <c r="BQ6" s="22">
        <f t="shared" ref="BQ6:BY6" si="8">IF(BQ7="",NA(),BQ7)</f>
        <v>106.22</v>
      </c>
      <c r="BR6" s="22">
        <f t="shared" si="8"/>
        <v>96.95</v>
      </c>
      <c r="BS6" s="22">
        <f t="shared" si="8"/>
        <v>108.12</v>
      </c>
      <c r="BT6" s="22">
        <f t="shared" si="8"/>
        <v>80.48</v>
      </c>
      <c r="BU6" s="22">
        <f t="shared" si="8"/>
        <v>106.07</v>
      </c>
      <c r="BV6" s="22">
        <f t="shared" si="8"/>
        <v>105.34</v>
      </c>
      <c r="BW6" s="22">
        <f t="shared" si="8"/>
        <v>101.89</v>
      </c>
      <c r="BX6" s="22">
        <f t="shared" si="8"/>
        <v>104.33</v>
      </c>
      <c r="BY6" s="22">
        <f t="shared" si="8"/>
        <v>98.85</v>
      </c>
      <c r="BZ6" s="21" t="str">
        <f>IF(BZ7="","",IF(BZ7="-","【-】","【"&amp;SUBSTITUTE(TEXT(BZ7,"#,##0.00"),"-","△")&amp;"】"))</f>
        <v>【97.47】</v>
      </c>
      <c r="CA6" s="22">
        <f>IF(CA7="",NA(),CA7)</f>
        <v>128.59</v>
      </c>
      <c r="CB6" s="22">
        <f t="shared" ref="CB6:CJ6" si="9">IF(CB7="",NA(),CB7)</f>
        <v>127.79</v>
      </c>
      <c r="CC6" s="22">
        <f t="shared" si="9"/>
        <v>138.9</v>
      </c>
      <c r="CD6" s="22">
        <f t="shared" si="9"/>
        <v>123.53</v>
      </c>
      <c r="CE6" s="22">
        <f t="shared" si="9"/>
        <v>129.80000000000001</v>
      </c>
      <c r="CF6" s="22">
        <f t="shared" si="9"/>
        <v>159.22</v>
      </c>
      <c r="CG6" s="22">
        <f t="shared" si="9"/>
        <v>159.6</v>
      </c>
      <c r="CH6" s="22">
        <f t="shared" si="9"/>
        <v>156.32</v>
      </c>
      <c r="CI6" s="22">
        <f t="shared" si="9"/>
        <v>157.4</v>
      </c>
      <c r="CJ6" s="22">
        <f t="shared" si="9"/>
        <v>162.61000000000001</v>
      </c>
      <c r="CK6" s="21" t="str">
        <f>IF(CK7="","",IF(CK7="-","【-】","【"&amp;SUBSTITUTE(TEXT(CK7,"#,##0.00"),"-","△")&amp;"】"))</f>
        <v>【174.75】</v>
      </c>
      <c r="CL6" s="22">
        <f>IF(CL7="",NA(),CL7)</f>
        <v>70.38</v>
      </c>
      <c r="CM6" s="22">
        <f t="shared" ref="CM6:CU6" si="10">IF(CM7="",NA(),CM7)</f>
        <v>70.59</v>
      </c>
      <c r="CN6" s="22">
        <f t="shared" si="10"/>
        <v>73.16</v>
      </c>
      <c r="CO6" s="22">
        <f t="shared" si="10"/>
        <v>71.92</v>
      </c>
      <c r="CP6" s="22">
        <f t="shared" si="10"/>
        <v>71.13</v>
      </c>
      <c r="CQ6" s="22">
        <f t="shared" si="10"/>
        <v>62.83</v>
      </c>
      <c r="CR6" s="22">
        <f t="shared" si="10"/>
        <v>62.05</v>
      </c>
      <c r="CS6" s="22">
        <f t="shared" si="10"/>
        <v>63.23</v>
      </c>
      <c r="CT6" s="22">
        <f t="shared" si="10"/>
        <v>62.59</v>
      </c>
      <c r="CU6" s="22">
        <f t="shared" si="10"/>
        <v>61.81</v>
      </c>
      <c r="CV6" s="21" t="str">
        <f>IF(CV7="","",IF(CV7="-","【-】","【"&amp;SUBSTITUTE(TEXT(CV7,"#,##0.00"),"-","△")&amp;"】"))</f>
        <v>【59.97】</v>
      </c>
      <c r="CW6" s="22">
        <f>IF(CW7="",NA(),CW7)</f>
        <v>96.54</v>
      </c>
      <c r="CX6" s="22">
        <f t="shared" ref="CX6:DF6" si="11">IF(CX7="",NA(),CX7)</f>
        <v>95.62</v>
      </c>
      <c r="CY6" s="22">
        <f t="shared" si="11"/>
        <v>87.7</v>
      </c>
      <c r="CZ6" s="22">
        <f t="shared" si="11"/>
        <v>96.28</v>
      </c>
      <c r="DA6" s="22">
        <f t="shared" si="11"/>
        <v>96.3</v>
      </c>
      <c r="DB6" s="22">
        <f t="shared" si="11"/>
        <v>88.86</v>
      </c>
      <c r="DC6" s="22">
        <f t="shared" si="11"/>
        <v>89.11</v>
      </c>
      <c r="DD6" s="22">
        <f t="shared" si="11"/>
        <v>89.35</v>
      </c>
      <c r="DE6" s="22">
        <f t="shared" si="11"/>
        <v>89.7</v>
      </c>
      <c r="DF6" s="22">
        <f t="shared" si="11"/>
        <v>89.24</v>
      </c>
      <c r="DG6" s="21" t="str">
        <f>IF(DG7="","",IF(DG7="-","【-】","【"&amp;SUBSTITUTE(TEXT(DG7,"#,##0.00"),"-","△")&amp;"】"))</f>
        <v>【89.76】</v>
      </c>
      <c r="DH6" s="22">
        <f>IF(DH7="",NA(),DH7)</f>
        <v>50.49</v>
      </c>
      <c r="DI6" s="22">
        <f t="shared" ref="DI6:DQ6" si="12">IF(DI7="",NA(),DI7)</f>
        <v>51.93</v>
      </c>
      <c r="DJ6" s="22">
        <f t="shared" si="12"/>
        <v>53.05</v>
      </c>
      <c r="DK6" s="22">
        <f t="shared" si="12"/>
        <v>53.68</v>
      </c>
      <c r="DL6" s="22">
        <f t="shared" si="12"/>
        <v>55.06</v>
      </c>
      <c r="DM6" s="22">
        <f t="shared" si="12"/>
        <v>47.89</v>
      </c>
      <c r="DN6" s="22">
        <f t="shared" si="12"/>
        <v>48.69</v>
      </c>
      <c r="DO6" s="22">
        <f t="shared" si="12"/>
        <v>49.62</v>
      </c>
      <c r="DP6" s="22">
        <f t="shared" si="12"/>
        <v>50.5</v>
      </c>
      <c r="DQ6" s="22">
        <f t="shared" si="12"/>
        <v>51.28</v>
      </c>
      <c r="DR6" s="21" t="str">
        <f>IF(DR7="","",IF(DR7="-","【-】","【"&amp;SUBSTITUTE(TEXT(DR7,"#,##0.00"),"-","△")&amp;"】"))</f>
        <v>【51.51】</v>
      </c>
      <c r="DS6" s="22">
        <f>IF(DS7="",NA(),DS7)</f>
        <v>2.5299999999999998</v>
      </c>
      <c r="DT6" s="22">
        <f t="shared" ref="DT6:EB6" si="13">IF(DT7="",NA(),DT7)</f>
        <v>2.52</v>
      </c>
      <c r="DU6" s="22">
        <f t="shared" si="13"/>
        <v>2.33</v>
      </c>
      <c r="DV6" s="22">
        <f t="shared" si="13"/>
        <v>2.16</v>
      </c>
      <c r="DW6" s="22">
        <f t="shared" si="13"/>
        <v>2.16</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0.99</v>
      </c>
      <c r="EE6" s="22">
        <f t="shared" ref="EE6:EM6" si="14">IF(EE7="",NA(),EE7)</f>
        <v>0.37</v>
      </c>
      <c r="EF6" s="22">
        <f t="shared" si="14"/>
        <v>0.18</v>
      </c>
      <c r="EG6" s="22">
        <f t="shared" si="14"/>
        <v>0.15</v>
      </c>
      <c r="EH6" s="22">
        <f t="shared" si="14"/>
        <v>0.17</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15">
      <c r="A7" s="15"/>
      <c r="B7" s="24">
        <v>2022</v>
      </c>
      <c r="C7" s="24">
        <v>112356</v>
      </c>
      <c r="D7" s="24">
        <v>46</v>
      </c>
      <c r="E7" s="24">
        <v>1</v>
      </c>
      <c r="F7" s="24">
        <v>0</v>
      </c>
      <c r="G7" s="24">
        <v>1</v>
      </c>
      <c r="H7" s="24" t="s">
        <v>92</v>
      </c>
      <c r="I7" s="24" t="s">
        <v>93</v>
      </c>
      <c r="J7" s="24" t="s">
        <v>94</v>
      </c>
      <c r="K7" s="24" t="s">
        <v>95</v>
      </c>
      <c r="L7" s="24" t="s">
        <v>96</v>
      </c>
      <c r="M7" s="24" t="s">
        <v>97</v>
      </c>
      <c r="N7" s="25" t="s">
        <v>98</v>
      </c>
      <c r="O7" s="25">
        <v>94.27</v>
      </c>
      <c r="P7" s="25">
        <v>99.98</v>
      </c>
      <c r="Q7" s="25">
        <v>2255</v>
      </c>
      <c r="R7" s="25">
        <v>112839</v>
      </c>
      <c r="S7" s="25">
        <v>19.77</v>
      </c>
      <c r="T7" s="25">
        <v>5707.59</v>
      </c>
      <c r="U7" s="25">
        <v>112473</v>
      </c>
      <c r="V7" s="25">
        <v>19.7</v>
      </c>
      <c r="W7" s="25">
        <v>5709.29</v>
      </c>
      <c r="X7" s="25">
        <v>120.8</v>
      </c>
      <c r="Y7" s="25">
        <v>122.24</v>
      </c>
      <c r="Z7" s="25">
        <v>109.21</v>
      </c>
      <c r="AA7" s="25">
        <v>124.69</v>
      </c>
      <c r="AB7" s="25">
        <v>122.44</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282.81</v>
      </c>
      <c r="AU7" s="25">
        <v>365.88</v>
      </c>
      <c r="AV7" s="25">
        <v>401.43</v>
      </c>
      <c r="AW7" s="25">
        <v>404.15</v>
      </c>
      <c r="AX7" s="25">
        <v>614.44000000000005</v>
      </c>
      <c r="AY7" s="25">
        <v>335.6</v>
      </c>
      <c r="AZ7" s="25">
        <v>358.91</v>
      </c>
      <c r="BA7" s="25">
        <v>360.96</v>
      </c>
      <c r="BB7" s="25">
        <v>351.29</v>
      </c>
      <c r="BC7" s="25">
        <v>364.24</v>
      </c>
      <c r="BD7" s="25">
        <v>252.29</v>
      </c>
      <c r="BE7" s="25">
        <v>77.680000000000007</v>
      </c>
      <c r="BF7" s="25">
        <v>61.61</v>
      </c>
      <c r="BG7" s="25">
        <v>50.35</v>
      </c>
      <c r="BH7" s="25">
        <v>35.68</v>
      </c>
      <c r="BI7" s="25">
        <v>34.58</v>
      </c>
      <c r="BJ7" s="25">
        <v>258.26</v>
      </c>
      <c r="BK7" s="25">
        <v>247.27</v>
      </c>
      <c r="BL7" s="25">
        <v>239.18</v>
      </c>
      <c r="BM7" s="25">
        <v>236.29</v>
      </c>
      <c r="BN7" s="25">
        <v>238.77</v>
      </c>
      <c r="BO7" s="25">
        <v>268.07</v>
      </c>
      <c r="BP7" s="25">
        <v>105.43</v>
      </c>
      <c r="BQ7" s="25">
        <v>106.22</v>
      </c>
      <c r="BR7" s="25">
        <v>96.95</v>
      </c>
      <c r="BS7" s="25">
        <v>108.12</v>
      </c>
      <c r="BT7" s="25">
        <v>80.48</v>
      </c>
      <c r="BU7" s="25">
        <v>106.07</v>
      </c>
      <c r="BV7" s="25">
        <v>105.34</v>
      </c>
      <c r="BW7" s="25">
        <v>101.89</v>
      </c>
      <c r="BX7" s="25">
        <v>104.33</v>
      </c>
      <c r="BY7" s="25">
        <v>98.85</v>
      </c>
      <c r="BZ7" s="25">
        <v>97.47</v>
      </c>
      <c r="CA7" s="25">
        <v>128.59</v>
      </c>
      <c r="CB7" s="25">
        <v>127.79</v>
      </c>
      <c r="CC7" s="25">
        <v>138.9</v>
      </c>
      <c r="CD7" s="25">
        <v>123.53</v>
      </c>
      <c r="CE7" s="25">
        <v>129.80000000000001</v>
      </c>
      <c r="CF7" s="25">
        <v>159.22</v>
      </c>
      <c r="CG7" s="25">
        <v>159.6</v>
      </c>
      <c r="CH7" s="25">
        <v>156.32</v>
      </c>
      <c r="CI7" s="25">
        <v>157.4</v>
      </c>
      <c r="CJ7" s="25">
        <v>162.61000000000001</v>
      </c>
      <c r="CK7" s="25">
        <v>174.75</v>
      </c>
      <c r="CL7" s="25">
        <v>70.38</v>
      </c>
      <c r="CM7" s="25">
        <v>70.59</v>
      </c>
      <c r="CN7" s="25">
        <v>73.16</v>
      </c>
      <c r="CO7" s="25">
        <v>71.92</v>
      </c>
      <c r="CP7" s="25">
        <v>71.13</v>
      </c>
      <c r="CQ7" s="25">
        <v>62.83</v>
      </c>
      <c r="CR7" s="25">
        <v>62.05</v>
      </c>
      <c r="CS7" s="25">
        <v>63.23</v>
      </c>
      <c r="CT7" s="25">
        <v>62.59</v>
      </c>
      <c r="CU7" s="25">
        <v>61.81</v>
      </c>
      <c r="CV7" s="25">
        <v>59.97</v>
      </c>
      <c r="CW7" s="25">
        <v>96.54</v>
      </c>
      <c r="CX7" s="25">
        <v>95.62</v>
      </c>
      <c r="CY7" s="25">
        <v>87.7</v>
      </c>
      <c r="CZ7" s="25">
        <v>96.28</v>
      </c>
      <c r="DA7" s="25">
        <v>96.3</v>
      </c>
      <c r="DB7" s="25">
        <v>88.86</v>
      </c>
      <c r="DC7" s="25">
        <v>89.11</v>
      </c>
      <c r="DD7" s="25">
        <v>89.35</v>
      </c>
      <c r="DE7" s="25">
        <v>89.7</v>
      </c>
      <c r="DF7" s="25">
        <v>89.24</v>
      </c>
      <c r="DG7" s="25">
        <v>89.76</v>
      </c>
      <c r="DH7" s="25">
        <v>50.49</v>
      </c>
      <c r="DI7" s="25">
        <v>51.93</v>
      </c>
      <c r="DJ7" s="25">
        <v>53.05</v>
      </c>
      <c r="DK7" s="25">
        <v>53.68</v>
      </c>
      <c r="DL7" s="25">
        <v>55.06</v>
      </c>
      <c r="DM7" s="25">
        <v>47.89</v>
      </c>
      <c r="DN7" s="25">
        <v>48.69</v>
      </c>
      <c r="DO7" s="25">
        <v>49.62</v>
      </c>
      <c r="DP7" s="25">
        <v>50.5</v>
      </c>
      <c r="DQ7" s="25">
        <v>51.28</v>
      </c>
      <c r="DR7" s="25">
        <v>51.51</v>
      </c>
      <c r="DS7" s="25">
        <v>2.5299999999999998</v>
      </c>
      <c r="DT7" s="25">
        <v>2.52</v>
      </c>
      <c r="DU7" s="25">
        <v>2.33</v>
      </c>
      <c r="DV7" s="25">
        <v>2.16</v>
      </c>
      <c r="DW7" s="25">
        <v>2.16</v>
      </c>
      <c r="DX7" s="25">
        <v>16.899999999999999</v>
      </c>
      <c r="DY7" s="25">
        <v>18.260000000000002</v>
      </c>
      <c r="DZ7" s="25">
        <v>19.510000000000002</v>
      </c>
      <c r="EA7" s="25">
        <v>21.19</v>
      </c>
      <c r="EB7" s="25">
        <v>22.64</v>
      </c>
      <c r="EC7" s="25">
        <v>23.75</v>
      </c>
      <c r="ED7" s="25">
        <v>0.99</v>
      </c>
      <c r="EE7" s="25">
        <v>0.37</v>
      </c>
      <c r="EF7" s="25">
        <v>0.18</v>
      </c>
      <c r="EG7" s="25">
        <v>0.15</v>
      </c>
      <c r="EH7" s="25">
        <v>0.17</v>
      </c>
      <c r="EI7" s="25">
        <v>0.72</v>
      </c>
      <c r="EJ7" s="25">
        <v>0.66</v>
      </c>
      <c r="EK7" s="25">
        <v>0.67</v>
      </c>
      <c r="EL7" s="25">
        <v>0.62</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108</v>
      </c>
      <c r="E13" t="s">
        <v>109</v>
      </c>
      <c r="F13" t="s">
        <v>107</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酒井　直子</cp:lastModifiedBy>
  <cp:lastPrinted>2024-02-01T04:57:29Z</cp:lastPrinted>
  <dcterms:created xsi:type="dcterms:W3CDTF">2023-12-05T00:51:16Z</dcterms:created>
  <dcterms:modified xsi:type="dcterms:W3CDTF">2024-02-01T05:01:02Z</dcterms:modified>
  <cp:category/>
</cp:coreProperties>
</file>