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I10" i="4"/>
  <c r="BB8" i="4"/>
  <c r="AL8" i="4"/>
  <c r="P8" i="4"/>
  <c r="B6" i="4"/>
  <c r="C10" i="5" l="1"/>
  <c r="D10" i="5"/>
  <c r="E10" i="5"/>
  <c r="B10" i="5"/>
</calcChain>
</file>

<file path=xl/sharedStrings.xml><?xml version="1.0" encoding="utf-8"?>
<sst xmlns="http://schemas.openxmlformats.org/spreadsheetml/2006/main" count="241" uniqueCount="123">
  <si>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</si>
  <si>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</si>
  <si>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</si>
  <si>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</si>
  <si>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</si>
  <si>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</si>
  <si>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</si>
  <si>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</si>
  <si>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</si>
  <si>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</si>
  <si>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</si>
  <si>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</si>
  <si>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</si>
  <si>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</si>
  <si>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</si>
  <si>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</si>
  <si>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</si>
  <si>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</si>
  <si>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</si>
  <si>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</si>
  <si>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</si>
  <si>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</si>
  <si>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</si>
  <si>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</si>
  <si>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</si>
  <si>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</si>
  <si>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</si>
  <si>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</si>
  <si>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</si>
  <si>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</si>
  <si>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</si>
  <si>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</si>
  <si>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</si>
  <si>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</si>
  <si>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</si>
  <si>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</si>
  <si>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</si>
  <si>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</si>
  <si>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</si>
  <si>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</si>
  <si>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</si>
  <si>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</si>
  <si>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</si>
  <si>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</si>
  <si>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</si>
  <si>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</si>
  <si>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</si>
  <si>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</si>
  <si>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</si>
  <si>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</si>
  <si>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</si>
  <si>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</si>
  <si>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</si>
  <si>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</si>
  <si>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</si>
  <si>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</si>
  <si>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</si>
  <si>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</si>
  <si>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</si>
  <si>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</si>
  <si>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</si>
  <si>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</si>
  <si>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</si>
  <si>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</si>
  <si>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</si>
  <si>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</si>
  <si>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</si>
  <si>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</si>
  <si>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</si>
  <si>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</si>
  <si>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</si>
  <si>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</si>
  <si>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</si>
  <si>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</si>
  <si>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</si>
  <si>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</si>
  <si>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</si>
  <si>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</si>
  <si>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</si>
  <si>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</si>
  <si>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</si>
  <si>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</si>
  <si>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</si>
  <si>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</si>
  <si>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</si>
  <si>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</si>
  <si>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</si>
  <si>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</si>
  <si>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</si>
  <si>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</si>
  <si>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</si>
  <si>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</si>
  <si>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</si>
  <si>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</si>
  <si>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</si>
  <si>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</si>
  <si>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</si>
  <si>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</si>
  <si>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</si>
  <si>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</si>
  <si>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</si>
  <si>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</si>
  <si>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</si>
  <si>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</si>
  <si>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</si>
  <si>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</si>
  <si>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</si>
  <si>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</si>
  <si>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富士見市</t>
  </si>
  <si>
    <t>法適用</t>
  </si>
  <si>
    <t>下水道事業</t>
  </si>
  <si>
    <t>公共下水道</t>
  </si>
  <si>
    <t>Aa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</si>
  <si>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</si>
  <si>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</si>
  <si>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</si>
  <si>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</si>
  <si>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</si>
  <si>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</si>
  <si>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</si>
  <si>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当市の下水道事業は昭和49年度から開始されており、下水管の法定耐用年数（50年）が近づいていることを示し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トウシ</t>
    </rPh>
    <rPh sb="126" eb="129">
      <t>ゲスイカン</t>
    </rPh>
    <rPh sb="139" eb="140">
      <t>ネン</t>
    </rPh>
    <rPh sb="157" eb="159">
      <t>コンゴ</t>
    </rPh>
    <rPh sb="160" eb="162">
      <t>コウシン</t>
    </rPh>
    <rPh sb="162" eb="164">
      <t>ケイカク</t>
    </rPh>
    <rPh sb="165" eb="167">
      <t>サクテイ</t>
    </rPh>
    <rPh sb="171" eb="174">
      <t>ケイカクテキ</t>
    </rPh>
    <rPh sb="176" eb="178">
      <t>テキセイ</t>
    </rPh>
    <rPh sb="179" eb="181">
      <t>カイチク</t>
    </rPh>
    <rPh sb="181" eb="183">
      <t>コウシン</t>
    </rPh>
    <rPh sb="184" eb="186">
      <t>ジッシ</t>
    </rPh>
    <rPh sb="190" eb="192">
      <t>ヒツヨウ</t>
    </rPh>
    <phoneticPr fontId="4"/>
  </si>
  <si>
    <t>①経常収支比率
　経常収支比率は、下水道使用料等の収益で維持管理費や支払利息等の費用をどの程度賄えているかを表す指標である。平成28年度は120.96%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28年度は100%を下回っており、これは1年間の債務支払額に対し、現状有する現金額では不足する見通しとなっている。ただしこの債務の6割は企業債であり、下水道使用料等の収入を通じ償還に必要な原資を得ることが予定されているため、資金繰りに問題はないと考えている。
④企業債残高対事業規模比率
　汚水整備が進んだことで企業債残高が増えている。今後は、汚水事業で下水管やポンプ施設の改築更新が一斉に開始されることを踏まえ、企業債残高が膨れないよう計画的な投資を実施する必要がある。
⑤経費回収率
　経費回収率は、使用料で回収すべき経費をどの程度使用料で賄えているかを表す指標である。高利率企業債が満期を迎えたことで支払利息が減少した結果、平成28年度は経費回収率が100%を超えた。しかし、今後の更新期に備えた投資財源確保のため、収入の一部を一般会計補助金に依存しているのが経営の実態である。そのため、独立採算の実現に向けて、より効率性を高めるための経営努力を要する。
⑥汚水処理原価
　汚水処理原価は、有収水量1㎥あたりの汚水処理に要した費用を表している。平成28年度は、支払利息が減少したことと、新規接続による有収水量の増加により汚水処理原価が減った。
⑧水洗化率
　処理区域内人口のうち、実際に公共下水を利用している人口の割合を表す指標である。直近で下水工事を実施した地域では、下水の未接続世帯が多いことが考えられるが、他団体との比較でこの数値は平均値を下回っているため、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シタマワ</t>
    </rPh>
    <rPh sb="206" eb="208">
      <t>ネンカン</t>
    </rPh>
    <rPh sb="209" eb="211">
      <t>サイム</t>
    </rPh>
    <rPh sb="211" eb="213">
      <t>シハライ</t>
    </rPh>
    <rPh sb="213" eb="214">
      <t>ガク</t>
    </rPh>
    <rPh sb="215" eb="216">
      <t>タイ</t>
    </rPh>
    <rPh sb="218" eb="220">
      <t>ゲンジョウ</t>
    </rPh>
    <rPh sb="220" eb="221">
      <t>ユウ</t>
    </rPh>
    <rPh sb="223" eb="225">
      <t>ゲンキン</t>
    </rPh>
    <rPh sb="225" eb="226">
      <t>ガク</t>
    </rPh>
    <rPh sb="228" eb="230">
      <t>フソク</t>
    </rPh>
    <rPh sb="232" eb="234">
      <t>ミトオ</t>
    </rPh>
    <rPh sb="247" eb="249">
      <t>サイム</t>
    </rPh>
    <rPh sb="251" eb="252">
      <t>ワリ</t>
    </rPh>
    <rPh sb="253" eb="255">
      <t>キギョウ</t>
    </rPh>
    <rPh sb="255" eb="256">
      <t>サイ</t>
    </rPh>
    <rPh sb="260" eb="266">
      <t>ゲスイドウシヨウリョウ</t>
    </rPh>
    <rPh sb="266" eb="267">
      <t>トウ</t>
    </rPh>
    <rPh sb="268" eb="270">
      <t>シュウニュウ</t>
    </rPh>
    <rPh sb="271" eb="272">
      <t>ツウ</t>
    </rPh>
    <rPh sb="273" eb="275">
      <t>ショウカン</t>
    </rPh>
    <rPh sb="276" eb="278">
      <t>ヒツヨウ</t>
    </rPh>
    <rPh sb="279" eb="281">
      <t>ゲンシ</t>
    </rPh>
    <rPh sb="282" eb="283">
      <t>エ</t>
    </rPh>
    <rPh sb="287" eb="289">
      <t>ヨテイ</t>
    </rPh>
    <rPh sb="297" eb="299">
      <t>シキン</t>
    </rPh>
    <rPh sb="299" eb="300">
      <t>グ</t>
    </rPh>
    <rPh sb="302" eb="304">
      <t>モンダイ</t>
    </rPh>
    <rPh sb="308" eb="309">
      <t>カンガ</t>
    </rPh>
    <rPh sb="316" eb="318">
      <t>キギョウ</t>
    </rPh>
    <rPh sb="318" eb="319">
      <t>サイ</t>
    </rPh>
    <rPh sb="319" eb="321">
      <t>ザンダカ</t>
    </rPh>
    <rPh sb="321" eb="322">
      <t>タイ</t>
    </rPh>
    <rPh sb="322" eb="324">
      <t>ジギョウ</t>
    </rPh>
    <rPh sb="324" eb="326">
      <t>キボ</t>
    </rPh>
    <rPh sb="326" eb="328">
      <t>ヒリツ</t>
    </rPh>
    <rPh sb="330" eb="332">
      <t>オスイ</t>
    </rPh>
    <rPh sb="332" eb="334">
      <t>セイビ</t>
    </rPh>
    <rPh sb="335" eb="336">
      <t>スス</t>
    </rPh>
    <rPh sb="341" eb="343">
      <t>キギョウ</t>
    </rPh>
    <rPh sb="343" eb="344">
      <t>サイ</t>
    </rPh>
    <rPh sb="344" eb="346">
      <t>ザンダカ</t>
    </rPh>
    <rPh sb="347" eb="348">
      <t>フ</t>
    </rPh>
    <rPh sb="353" eb="355">
      <t>コンゴ</t>
    </rPh>
    <rPh sb="357" eb="359">
      <t>オスイ</t>
    </rPh>
    <rPh sb="359" eb="361">
      <t>ジギョウ</t>
    </rPh>
    <rPh sb="362" eb="364">
      <t>ゲスイ</t>
    </rPh>
    <rPh sb="364" eb="365">
      <t>カン</t>
    </rPh>
    <rPh sb="369" eb="371">
      <t>シセツ</t>
    </rPh>
    <rPh sb="372" eb="374">
      <t>カイチク</t>
    </rPh>
    <rPh sb="374" eb="376">
      <t>コウシン</t>
    </rPh>
    <rPh sb="377" eb="379">
      <t>イッセイ</t>
    </rPh>
    <rPh sb="380" eb="382">
      <t>カイシ</t>
    </rPh>
    <rPh sb="388" eb="389">
      <t>フ</t>
    </rPh>
    <rPh sb="392" eb="394">
      <t>キギョウ</t>
    </rPh>
    <rPh sb="394" eb="395">
      <t>サイ</t>
    </rPh>
    <rPh sb="395" eb="397">
      <t>ザンダカ</t>
    </rPh>
    <rPh sb="398" eb="399">
      <t>フク</t>
    </rPh>
    <rPh sb="404" eb="407">
      <t>ケイカクテキ</t>
    </rPh>
    <rPh sb="408" eb="410">
      <t>トウシ</t>
    </rPh>
    <rPh sb="411" eb="413">
      <t>ジッシ</t>
    </rPh>
    <rPh sb="415" eb="417">
      <t>ヒツヨウ</t>
    </rPh>
    <rPh sb="423" eb="425">
      <t>ケイヒ</t>
    </rPh>
    <rPh sb="425" eb="427">
      <t>カイシュウ</t>
    </rPh>
    <rPh sb="427" eb="428">
      <t>リツ</t>
    </rPh>
    <rPh sb="430" eb="432">
      <t>ケイヒ</t>
    </rPh>
    <rPh sb="432" eb="434">
      <t>カイシュウ</t>
    </rPh>
    <rPh sb="434" eb="435">
      <t>リツ</t>
    </rPh>
    <rPh sb="437" eb="440">
      <t>シヨウリョウ</t>
    </rPh>
    <rPh sb="441" eb="443">
      <t>カイシュウ</t>
    </rPh>
    <rPh sb="446" eb="448">
      <t>ケイヒ</t>
    </rPh>
    <rPh sb="451" eb="453">
      <t>テイド</t>
    </rPh>
    <rPh sb="453" eb="456">
      <t>シヨウリョウ</t>
    </rPh>
    <rPh sb="457" eb="458">
      <t>マカナ</t>
    </rPh>
    <rPh sb="464" eb="465">
      <t>アラワ</t>
    </rPh>
    <rPh sb="466" eb="468">
      <t>シヒョウ</t>
    </rPh>
    <rPh sb="472" eb="475">
      <t>コウリリツ</t>
    </rPh>
    <rPh sb="475" eb="477">
      <t>キギョウ</t>
    </rPh>
    <rPh sb="477" eb="478">
      <t>サイ</t>
    </rPh>
    <rPh sb="479" eb="481">
      <t>マンキ</t>
    </rPh>
    <rPh sb="482" eb="483">
      <t>ムカ</t>
    </rPh>
    <rPh sb="488" eb="490">
      <t>シハライ</t>
    </rPh>
    <rPh sb="490" eb="492">
      <t>リソク</t>
    </rPh>
    <rPh sb="493" eb="495">
      <t>ゲンショウ</t>
    </rPh>
    <rPh sb="497" eb="499">
      <t>ケッカ</t>
    </rPh>
    <rPh sb="500" eb="502">
      <t>ヘイセイ</t>
    </rPh>
    <rPh sb="504" eb="506">
      <t>ネンド</t>
    </rPh>
    <rPh sb="507" eb="509">
      <t>ケイヒ</t>
    </rPh>
    <rPh sb="509" eb="511">
      <t>カイシュウ</t>
    </rPh>
    <rPh sb="511" eb="512">
      <t>リツ</t>
    </rPh>
    <rPh sb="518" eb="519">
      <t>コ</t>
    </rPh>
    <rPh sb="526" eb="528">
      <t>コンゴ</t>
    </rPh>
    <rPh sb="529" eb="531">
      <t>コウシン</t>
    </rPh>
    <rPh sb="531" eb="532">
      <t>キ</t>
    </rPh>
    <rPh sb="533" eb="534">
      <t>ソナ</t>
    </rPh>
    <rPh sb="536" eb="538">
      <t>トウシ</t>
    </rPh>
    <rPh sb="538" eb="540">
      <t>ザイゲン</t>
    </rPh>
    <rPh sb="540" eb="542">
      <t>カクホ</t>
    </rPh>
    <rPh sb="546" eb="548">
      <t>シュウニュウ</t>
    </rPh>
    <rPh sb="549" eb="551">
      <t>イチブ</t>
    </rPh>
    <rPh sb="552" eb="556">
      <t>イッパンカイケイ</t>
    </rPh>
    <rPh sb="556" eb="558">
      <t>ホジョ</t>
    </rPh>
    <rPh sb="558" eb="559">
      <t>キン</t>
    </rPh>
    <rPh sb="560" eb="562">
      <t>イゾン</t>
    </rPh>
    <rPh sb="568" eb="570">
      <t>ケイエイ</t>
    </rPh>
    <rPh sb="571" eb="573">
      <t>ジッタイ</t>
    </rPh>
    <rPh sb="582" eb="584">
      <t>ドクリツ</t>
    </rPh>
    <rPh sb="584" eb="586">
      <t>サイサン</t>
    </rPh>
    <rPh sb="587" eb="589">
      <t>ジツゲン</t>
    </rPh>
    <rPh sb="590" eb="591">
      <t>ム</t>
    </rPh>
    <rPh sb="596" eb="599">
      <t>コウリツセイ</t>
    </rPh>
    <rPh sb="600" eb="601">
      <t>タカ</t>
    </rPh>
    <rPh sb="606" eb="608">
      <t>ケイエイ</t>
    </rPh>
    <rPh sb="608" eb="610">
      <t>ドリョク</t>
    </rPh>
    <rPh sb="611" eb="612">
      <t>ヨウ</t>
    </rPh>
    <rPh sb="617" eb="619">
      <t>オスイ</t>
    </rPh>
    <rPh sb="619" eb="621">
      <t>ショリ</t>
    </rPh>
    <rPh sb="621" eb="623">
      <t>ゲンカ</t>
    </rPh>
    <rPh sb="625" eb="627">
      <t>オスイ</t>
    </rPh>
    <rPh sb="627" eb="629">
      <t>ショリ</t>
    </rPh>
    <rPh sb="629" eb="631">
      <t>ゲンカ</t>
    </rPh>
    <rPh sb="633" eb="635">
      <t>ユウシュウ</t>
    </rPh>
    <rPh sb="635" eb="637">
      <t>スイリョウ</t>
    </rPh>
    <rPh sb="643" eb="645">
      <t>オスイ</t>
    </rPh>
    <rPh sb="645" eb="647">
      <t>ショリ</t>
    </rPh>
    <rPh sb="648" eb="649">
      <t>ヨウ</t>
    </rPh>
    <rPh sb="651" eb="653">
      <t>ヒヨウ</t>
    </rPh>
    <rPh sb="654" eb="655">
      <t>アラワ</t>
    </rPh>
    <rPh sb="660" eb="662">
      <t>ヘイセイ</t>
    </rPh>
    <rPh sb="664" eb="666">
      <t>ネンド</t>
    </rPh>
    <rPh sb="668" eb="670">
      <t>シハライ</t>
    </rPh>
    <rPh sb="670" eb="672">
      <t>リソク</t>
    </rPh>
    <rPh sb="673" eb="675">
      <t>ゲンショウ</t>
    </rPh>
    <rPh sb="681" eb="683">
      <t>シンキ</t>
    </rPh>
    <rPh sb="683" eb="685">
      <t>セツゾク</t>
    </rPh>
    <rPh sb="688" eb="690">
      <t>ユウシュウ</t>
    </rPh>
    <rPh sb="690" eb="692">
      <t>スイリョウ</t>
    </rPh>
    <rPh sb="693" eb="695">
      <t>ゾウカ</t>
    </rPh>
    <rPh sb="698" eb="700">
      <t>オスイ</t>
    </rPh>
    <rPh sb="700" eb="702">
      <t>ショリ</t>
    </rPh>
    <rPh sb="702" eb="704">
      <t>ゲンカ</t>
    </rPh>
    <rPh sb="705" eb="706">
      <t>ヘ</t>
    </rPh>
    <rPh sb="711" eb="714">
      <t>スイセンカ</t>
    </rPh>
    <rPh sb="714" eb="715">
      <t>リツ</t>
    </rPh>
    <rPh sb="717" eb="719">
      <t>ショリ</t>
    </rPh>
    <rPh sb="719" eb="722">
      <t>クイキナイ</t>
    </rPh>
    <rPh sb="722" eb="724">
      <t>ジンコウ</t>
    </rPh>
    <rPh sb="728" eb="730">
      <t>ジッサイ</t>
    </rPh>
    <rPh sb="731" eb="733">
      <t>コウキョウ</t>
    </rPh>
    <rPh sb="733" eb="735">
      <t>ゲスイ</t>
    </rPh>
    <rPh sb="736" eb="738">
      <t>リヨウ</t>
    </rPh>
    <rPh sb="742" eb="744">
      <t>ジンコウ</t>
    </rPh>
    <rPh sb="745" eb="747">
      <t>ワリアイ</t>
    </rPh>
    <rPh sb="748" eb="749">
      <t>アラワ</t>
    </rPh>
    <rPh sb="750" eb="752">
      <t>シヒョウ</t>
    </rPh>
    <rPh sb="794" eb="795">
      <t>タ</t>
    </rPh>
    <rPh sb="795" eb="797">
      <t>ダンタイ</t>
    </rPh>
    <rPh sb="799" eb="801">
      <t>ヒカク</t>
    </rPh>
    <rPh sb="804" eb="806">
      <t>スウチ</t>
    </rPh>
    <rPh sb="807" eb="810">
      <t>ヘイキンチ</t>
    </rPh>
    <rPh sb="811" eb="813">
      <t>シタマワ</t>
    </rPh>
    <phoneticPr fontId="4"/>
  </si>
  <si>
    <t>　当市の経営状況を各指標から総合的に分析をすると、単年度収支で黒字を達成し、経費回収率も100%を超えているものの、営業助成のための一般会計補助金なしでは経営面で支障をきたすおそれがあり、予断を許さない状況である。また、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だろう。
　以上の点を踏まえ、当市は平成30、31年度において、ストックマネジメントの策定を予定してい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38" eb="40">
      <t>ケイヒ</t>
    </rPh>
    <rPh sb="40" eb="42">
      <t>カイシュウ</t>
    </rPh>
    <rPh sb="42" eb="43">
      <t>リツ</t>
    </rPh>
    <rPh sb="49" eb="50">
      <t>コ</t>
    </rPh>
    <rPh sb="58" eb="60">
      <t>エイギョウ</t>
    </rPh>
    <rPh sb="60" eb="62">
      <t>ジョセイ</t>
    </rPh>
    <rPh sb="66" eb="68">
      <t>イッパン</t>
    </rPh>
    <rPh sb="68" eb="70">
      <t>カイケイ</t>
    </rPh>
    <rPh sb="70" eb="73">
      <t>ホジョキン</t>
    </rPh>
    <rPh sb="77" eb="79">
      <t>ケイエイ</t>
    </rPh>
    <rPh sb="79" eb="80">
      <t>メン</t>
    </rPh>
    <rPh sb="81" eb="83">
      <t>シショウ</t>
    </rPh>
    <rPh sb="94" eb="96">
      <t>ヨダン</t>
    </rPh>
    <rPh sb="97" eb="98">
      <t>ユル</t>
    </rPh>
    <rPh sb="101" eb="103">
      <t>ジョウキョウ</t>
    </rPh>
    <rPh sb="110" eb="112">
      <t>コンゴ</t>
    </rPh>
    <rPh sb="113" eb="115">
      <t>ジンコウ</t>
    </rPh>
    <rPh sb="115" eb="117">
      <t>ゲンショウ</t>
    </rPh>
    <rPh sb="118" eb="120">
      <t>セッスイ</t>
    </rPh>
    <rPh sb="120" eb="121">
      <t>トウ</t>
    </rPh>
    <rPh sb="124" eb="126">
      <t>シュウニュウ</t>
    </rPh>
    <rPh sb="127" eb="129">
      <t>テイカ</t>
    </rPh>
    <rPh sb="130" eb="132">
      <t>ケネン</t>
    </rPh>
    <rPh sb="138" eb="139">
      <t>クワ</t>
    </rPh>
    <rPh sb="141" eb="143">
      <t>タイヨウ</t>
    </rPh>
    <rPh sb="143" eb="145">
      <t>ネンスウ</t>
    </rPh>
    <rPh sb="146" eb="148">
      <t>ケイカ</t>
    </rPh>
    <rPh sb="152" eb="153">
      <t>カン</t>
    </rPh>
    <rPh sb="154" eb="156">
      <t>カイチク</t>
    </rPh>
    <rPh sb="156" eb="158">
      <t>コウシン</t>
    </rPh>
    <rPh sb="158" eb="160">
      <t>ジュヨウ</t>
    </rPh>
    <rPh sb="161" eb="162">
      <t>タカ</t>
    </rPh>
    <rPh sb="169" eb="171">
      <t>ケイエイ</t>
    </rPh>
    <rPh sb="171" eb="173">
      <t>カンキョウ</t>
    </rPh>
    <rPh sb="176" eb="177">
      <t>キビ</t>
    </rPh>
    <rPh sb="180" eb="181">
      <t>マ</t>
    </rPh>
    <rPh sb="189" eb="191">
      <t>ニンシキ</t>
    </rPh>
    <rPh sb="201" eb="203">
      <t>ショウライ</t>
    </rPh>
    <rPh sb="204" eb="206">
      <t>ミス</t>
    </rPh>
    <rPh sb="208" eb="212">
      <t>チュウチョウキテキ</t>
    </rPh>
    <rPh sb="213" eb="215">
      <t>コウシン</t>
    </rPh>
    <rPh sb="215" eb="217">
      <t>ケイカク</t>
    </rPh>
    <rPh sb="221" eb="223">
      <t>トウシ</t>
    </rPh>
    <rPh sb="223" eb="225">
      <t>ザイゲン</t>
    </rPh>
    <rPh sb="226" eb="228">
      <t>カクホ</t>
    </rPh>
    <rPh sb="233" eb="235">
      <t>ケイエイ</t>
    </rPh>
    <rPh sb="235" eb="237">
      <t>センリャク</t>
    </rPh>
    <rPh sb="238" eb="240">
      <t>サクテイ</t>
    </rPh>
    <rPh sb="245" eb="247">
      <t>キュウム</t>
    </rPh>
    <rPh sb="256" eb="258">
      <t>イジョウ</t>
    </rPh>
    <rPh sb="259" eb="260">
      <t>テン</t>
    </rPh>
    <rPh sb="261" eb="262">
      <t>フ</t>
    </rPh>
    <rPh sb="265" eb="267">
      <t>トウシ</t>
    </rPh>
    <rPh sb="268" eb="270">
      <t>ヘイセイ</t>
    </rPh>
    <rPh sb="275" eb="276">
      <t>ネン</t>
    </rPh>
    <rPh sb="276" eb="277">
      <t>ド</t>
    </rPh>
    <rPh sb="293" eb="295">
      <t>サクテイ</t>
    </rPh>
    <rPh sb="296" eb="298">
      <t>ヨテイ</t>
    </rPh>
    <rPh sb="303" eb="305">
      <t>キョウヨウ</t>
    </rPh>
    <rPh sb="305" eb="307">
      <t>カイシ</t>
    </rPh>
    <rPh sb="308" eb="310">
      <t>ケイネン</t>
    </rPh>
    <rPh sb="310" eb="312">
      <t>レッカ</t>
    </rPh>
    <rPh sb="313" eb="314">
      <t>スス</t>
    </rPh>
    <rPh sb="317" eb="318">
      <t>カン</t>
    </rPh>
    <rPh sb="322" eb="323">
      <t>ジョウ</t>
    </rPh>
    <rPh sb="324" eb="326">
      <t>シュウゼン</t>
    </rPh>
    <rPh sb="327" eb="329">
      <t>カイチク</t>
    </rPh>
    <rPh sb="329" eb="331">
      <t>コウシン</t>
    </rPh>
    <rPh sb="338" eb="340">
      <t>サクテイ</t>
    </rPh>
    <rPh sb="341" eb="343">
      <t>トウシ</t>
    </rPh>
    <rPh sb="343" eb="344">
      <t>ガク</t>
    </rPh>
    <rPh sb="345" eb="347">
      <t>スイケイ</t>
    </rPh>
    <rPh sb="351" eb="353">
      <t>ケイカク</t>
    </rPh>
    <rPh sb="354" eb="355">
      <t>ソ</t>
    </rPh>
    <rPh sb="359" eb="361">
      <t>コウシン</t>
    </rPh>
    <rPh sb="361" eb="363">
      <t>ジギョウ</t>
    </rPh>
    <rPh sb="364" eb="366">
      <t>チャクシュ</t>
    </rPh>
    <rPh sb="369" eb="371">
      <t>ドウジ</t>
    </rPh>
    <rPh sb="373" eb="375">
      <t>ケイエイ</t>
    </rPh>
    <rPh sb="375" eb="377">
      <t>センリャク</t>
    </rPh>
    <rPh sb="378" eb="380">
      <t>サクテイ</t>
    </rPh>
    <rPh sb="381" eb="383">
      <t>ジッシ</t>
    </rPh>
    <rPh sb="385" eb="387">
      <t>ショウライ</t>
    </rPh>
    <rPh sb="388" eb="390">
      <t>シュウシ</t>
    </rPh>
    <rPh sb="390" eb="392">
      <t>ヨソク</t>
    </rPh>
    <rPh sb="403" eb="405">
      <t>シュウシ</t>
    </rPh>
    <rPh sb="406" eb="408">
      <t>アッカ</t>
    </rPh>
    <rPh sb="411" eb="413">
      <t>コウシン</t>
    </rPh>
    <rPh sb="413" eb="415">
      <t>ジギョウ</t>
    </rPh>
    <rPh sb="416" eb="418">
      <t>テイタイ</t>
    </rPh>
    <rPh sb="419" eb="420">
      <t>ヒ</t>
    </rPh>
    <rPh sb="421" eb="422">
      <t>オ</t>
    </rPh>
    <rPh sb="428" eb="430">
      <t>ケイエイ</t>
    </rPh>
    <rPh sb="430" eb="432">
      <t>キバン</t>
    </rPh>
    <rPh sb="433" eb="435">
      <t>キョウカ</t>
    </rPh>
    <rPh sb="436" eb="43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</si>
</sst>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306432"/>
        <c:axId val="1763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0.11</c:v>
                </c:pt>
                <c:pt idx="2">
                  <c:v>0.22</c:v>
                </c:pt>
                <c:pt idx="3">
                  <c:v>0.13</c:v>
                </c:pt>
                <c:pt idx="4">
                  <c:v>0.16</c:v>
                </c:pt>
              </c:numCache>
            </c:numRef>
          </c:val>
          <c:smooth val="0"/>
        </c:ser>
        <c:dLbls>
          <c:showLegendKey val="0"/>
          <c:showVal val="0"/>
          <c:showCatName val="0"/>
          <c:showSerName val="0"/>
          <c:showPercent val="0"/>
          <c:showBubbleSize val="0"/>
        </c:dLbls>
        <c:marker val="1"/>
        <c:smooth val="0"/>
        <c:axId val="176306432"/>
        <c:axId val="176324992"/>
      </c:lineChart>
      <c:dateAx>
        <c:axId val="176306432"/>
        <c:scaling>
          <c:orientation val="minMax"/>
        </c:scaling>
        <c:delete val="1"/>
        <c:axPos val="b"/>
        <c:numFmt formatCode="ge" sourceLinked="1"/>
        <c:majorTickMark val="none"/>
        <c:minorTickMark val="none"/>
        <c:tickLblPos val="none"/>
        <c:crossAx val="176324992"/>
        <c:crosses val="autoZero"/>
        <c:auto val="1"/>
        <c:lblOffset val="100"/>
        <c:baseTimeUnit val="years"/>
      </c:dateAx>
      <c:valAx>
        <c:axId val="176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897920"/>
        <c:axId val="1889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67.61</c:v>
                </c:pt>
                <c:pt idx="2">
                  <c:v>64.81</c:v>
                </c:pt>
                <c:pt idx="3">
                  <c:v>64.81</c:v>
                </c:pt>
                <c:pt idx="4">
                  <c:v>64.66</c:v>
                </c:pt>
              </c:numCache>
            </c:numRef>
          </c:val>
          <c:smooth val="0"/>
        </c:ser>
        <c:dLbls>
          <c:showLegendKey val="0"/>
          <c:showVal val="0"/>
          <c:showCatName val="0"/>
          <c:showSerName val="0"/>
          <c:showPercent val="0"/>
          <c:showBubbleSize val="0"/>
        </c:dLbls>
        <c:marker val="1"/>
        <c:smooth val="0"/>
        <c:axId val="188897920"/>
        <c:axId val="188916480"/>
      </c:lineChart>
      <c:dateAx>
        <c:axId val="188897920"/>
        <c:scaling>
          <c:orientation val="minMax"/>
        </c:scaling>
        <c:delete val="1"/>
        <c:axPos val="b"/>
        <c:numFmt formatCode="ge" sourceLinked="1"/>
        <c:majorTickMark val="none"/>
        <c:minorTickMark val="none"/>
        <c:tickLblPos val="none"/>
        <c:crossAx val="188916480"/>
        <c:crosses val="autoZero"/>
        <c:auto val="1"/>
        <c:lblOffset val="100"/>
        <c:baseTimeUnit val="years"/>
      </c:dateAx>
      <c:valAx>
        <c:axId val="1889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96.76</c:v>
                </c:pt>
                <c:pt idx="1">
                  <c:v>97.22</c:v>
                </c:pt>
                <c:pt idx="2">
                  <c:v>95.62</c:v>
                </c:pt>
                <c:pt idx="3">
                  <c:v>96.09</c:v>
                </c:pt>
                <c:pt idx="4">
                  <c:v>96.12</c:v>
                </c:pt>
              </c:numCache>
            </c:numRef>
          </c:val>
        </c:ser>
        <c:dLbls>
          <c:showLegendKey val="0"/>
          <c:showVal val="0"/>
          <c:showCatName val="0"/>
          <c:showSerName val="0"/>
          <c:showPercent val="0"/>
          <c:showBubbleSize val="0"/>
        </c:dLbls>
        <c:gapWidth val="150"/>
        <c:axId val="188954880"/>
        <c:axId val="1889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95.64</c:v>
                </c:pt>
                <c:pt idx="1">
                  <c:v>96.64</c:v>
                </c:pt>
                <c:pt idx="2">
                  <c:v>96.76</c:v>
                </c:pt>
                <c:pt idx="3">
                  <c:v>96.89</c:v>
                </c:pt>
                <c:pt idx="4">
                  <c:v>97.08</c:v>
                </c:pt>
              </c:numCache>
            </c:numRef>
          </c:val>
          <c:smooth val="0"/>
        </c:ser>
        <c:dLbls>
          <c:showLegendKey val="0"/>
          <c:showVal val="0"/>
          <c:showCatName val="0"/>
          <c:showSerName val="0"/>
          <c:showPercent val="0"/>
          <c:showBubbleSize val="0"/>
        </c:dLbls>
        <c:marker val="1"/>
        <c:smooth val="0"/>
        <c:axId val="188954880"/>
        <c:axId val="188957056"/>
      </c:lineChart>
      <c:dateAx>
        <c:axId val="188954880"/>
        <c:scaling>
          <c:orientation val="minMax"/>
        </c:scaling>
        <c:delete val="1"/>
        <c:axPos val="b"/>
        <c:numFmt formatCode="ge" sourceLinked="1"/>
        <c:majorTickMark val="none"/>
        <c:minorTickMark val="none"/>
        <c:tickLblPos val="none"/>
        <c:crossAx val="188957056"/>
        <c:crosses val="autoZero"/>
        <c:auto val="1"/>
        <c:lblOffset val="100"/>
        <c:baseTimeUnit val="years"/>
      </c:dateAx>
      <c:valAx>
        <c:axId val="188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c:v>
                </c:pt>
                <c:pt idx="1">
                  <c:v>94.91</c:v>
                </c:pt>
                <c:pt idx="2">
                  <c:v>110.62</c:v>
                </c:pt>
                <c:pt idx="3">
                  <c:v>117.63</c:v>
                </c:pt>
                <c:pt idx="4">
                  <c:v>120.96</c:v>
                </c:pt>
              </c:numCache>
            </c:numRef>
          </c:val>
        </c:ser>
        <c:dLbls>
          <c:showLegendKey val="0"/>
          <c:showVal val="0"/>
          <c:showCatName val="0"/>
          <c:showSerName val="0"/>
          <c:showPercent val="0"/>
          <c:showBubbleSize val="0"/>
        </c:dLbls>
        <c:gapWidth val="150"/>
        <c:axId val="176347008"/>
        <c:axId val="1764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94.24</c:v>
                </c:pt>
                <c:pt idx="1">
                  <c:v>108.14</c:v>
                </c:pt>
                <c:pt idx="2">
                  <c:v>108.72</c:v>
                </c:pt>
                <c:pt idx="3">
                  <c:v>110.25</c:v>
                </c:pt>
                <c:pt idx="4">
                  <c:v>109.82</c:v>
                </c:pt>
              </c:numCache>
            </c:numRef>
          </c:val>
          <c:smooth val="0"/>
        </c:ser>
        <c:dLbls>
          <c:showLegendKey val="0"/>
          <c:showVal val="0"/>
          <c:showCatName val="0"/>
          <c:showSerName val="0"/>
          <c:showPercent val="0"/>
          <c:showBubbleSize val="0"/>
        </c:dLbls>
        <c:marker val="1"/>
        <c:smooth val="0"/>
        <c:axId val="176347008"/>
        <c:axId val="176422912"/>
      </c:lineChart>
      <c:dateAx>
        <c:axId val="176347008"/>
        <c:scaling>
          <c:orientation val="minMax"/>
        </c:scaling>
        <c:delete val="1"/>
        <c:axPos val="b"/>
        <c:numFmt formatCode="ge" sourceLinked="1"/>
        <c:majorTickMark val="none"/>
        <c:minorTickMark val="none"/>
        <c:tickLblPos val="none"/>
        <c:crossAx val="176422912"/>
        <c:crosses val="autoZero"/>
        <c:auto val="1"/>
        <c:lblOffset val="100"/>
        <c:baseTimeUnit val="years"/>
      </c:dateAx>
      <c:valAx>
        <c:axId val="1764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34.659999999999997</c:v>
                </c:pt>
                <c:pt idx="1">
                  <c:v>35.76</c:v>
                </c:pt>
                <c:pt idx="2">
                  <c:v>42.75</c:v>
                </c:pt>
                <c:pt idx="3">
                  <c:v>42.71</c:v>
                </c:pt>
                <c:pt idx="4">
                  <c:v>43.31</c:v>
                </c:pt>
              </c:numCache>
            </c:numRef>
          </c:val>
        </c:ser>
        <c:dLbls>
          <c:showLegendKey val="0"/>
          <c:showVal val="0"/>
          <c:showCatName val="0"/>
          <c:showSerName val="0"/>
          <c:showPercent val="0"/>
          <c:showBubbleSize val="0"/>
        </c:dLbls>
        <c:gapWidth val="150"/>
        <c:axId val="176453120"/>
        <c:axId val="176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18.850000000000001</c:v>
                </c:pt>
                <c:pt idx="1">
                  <c:v>14.06</c:v>
                </c:pt>
                <c:pt idx="2">
                  <c:v>23.27</c:v>
                </c:pt>
                <c:pt idx="3">
                  <c:v>25.8</c:v>
                </c:pt>
                <c:pt idx="4">
                  <c:v>25.28</c:v>
                </c:pt>
              </c:numCache>
            </c:numRef>
          </c:val>
          <c:smooth val="0"/>
        </c:ser>
        <c:dLbls>
          <c:showLegendKey val="0"/>
          <c:showVal val="0"/>
          <c:showCatName val="0"/>
          <c:showSerName val="0"/>
          <c:showPercent val="0"/>
          <c:showBubbleSize val="0"/>
        </c:dLbls>
        <c:marker val="1"/>
        <c:smooth val="0"/>
        <c:axId val="176453120"/>
        <c:axId val="176455040"/>
      </c:lineChart>
      <c:dateAx>
        <c:axId val="176453120"/>
        <c:scaling>
          <c:orientation val="minMax"/>
        </c:scaling>
        <c:delete val="1"/>
        <c:axPos val="b"/>
        <c:numFmt formatCode="ge" sourceLinked="1"/>
        <c:majorTickMark val="none"/>
        <c:minorTickMark val="none"/>
        <c:tickLblPos val="none"/>
        <c:crossAx val="176455040"/>
        <c:crosses val="autoZero"/>
        <c:auto val="1"/>
        <c:lblOffset val="100"/>
        <c:baseTimeUnit val="years"/>
      </c:dateAx>
      <c:valAx>
        <c:axId val="176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334592"/>
        <c:axId val="1823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2.4500000000000002</c:v>
                </c:pt>
                <c:pt idx="1">
                  <c:v>2.34</c:v>
                </c:pt>
                <c:pt idx="2">
                  <c:v>2.75</c:v>
                </c:pt>
                <c:pt idx="3">
                  <c:v>3.39</c:v>
                </c:pt>
                <c:pt idx="4">
                  <c:v>4.08</c:v>
                </c:pt>
              </c:numCache>
            </c:numRef>
          </c:val>
          <c:smooth val="0"/>
        </c:ser>
        <c:dLbls>
          <c:showLegendKey val="0"/>
          <c:showVal val="0"/>
          <c:showCatName val="0"/>
          <c:showSerName val="0"/>
          <c:showPercent val="0"/>
          <c:showBubbleSize val="0"/>
        </c:dLbls>
        <c:marker val="1"/>
        <c:smooth val="0"/>
        <c:axId val="182334592"/>
        <c:axId val="182336512"/>
      </c:lineChart>
      <c:dateAx>
        <c:axId val="182334592"/>
        <c:scaling>
          <c:orientation val="minMax"/>
        </c:scaling>
        <c:delete val="1"/>
        <c:axPos val="b"/>
        <c:numFmt formatCode="ge" sourceLinked="1"/>
        <c:majorTickMark val="none"/>
        <c:minorTickMark val="none"/>
        <c:tickLblPos val="none"/>
        <c:crossAx val="182336512"/>
        <c:crosses val="autoZero"/>
        <c:auto val="1"/>
        <c:lblOffset val="100"/>
        <c:baseTimeUnit val="years"/>
      </c:dateAx>
      <c:valAx>
        <c:axId val="1823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3.04</c:v>
                </c:pt>
                <c:pt idx="1">
                  <c:v>0</c:v>
                </c:pt>
                <c:pt idx="2">
                  <c:v>0</c:v>
                </c:pt>
                <c:pt idx="3">
                  <c:v>0</c:v>
                </c:pt>
                <c:pt idx="4">
                  <c:v>0</c:v>
                </c:pt>
              </c:numCache>
            </c:numRef>
          </c:val>
        </c:ser>
        <c:dLbls>
          <c:showLegendKey val="0"/>
          <c:showVal val="0"/>
          <c:showCatName val="0"/>
          <c:showSerName val="0"/>
          <c:showPercent val="0"/>
          <c:showBubbleSize val="0"/>
        </c:dLbls>
        <c:gapWidth val="150"/>
        <c:axId val="182373376"/>
        <c:axId val="1823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23.38</c:v>
                </c:pt>
                <c:pt idx="1">
                  <c:v>0</c:v>
                </c:pt>
                <c:pt idx="2">
                  <c:v>0</c:v>
                </c:pt>
                <c:pt idx="3" formatCode="#,##0.00;&quot;△&quot;#,##0.00;&quot;-&quot;">
                  <c:v>0.6</c:v>
                </c:pt>
                <c:pt idx="4" formatCode="#,##0.00;&quot;△&quot;#,##0.00;&quot;-&quot;">
                  <c:v>0.45</c:v>
                </c:pt>
              </c:numCache>
            </c:numRef>
          </c:val>
          <c:smooth val="0"/>
        </c:ser>
        <c:dLbls>
          <c:showLegendKey val="0"/>
          <c:showVal val="0"/>
          <c:showCatName val="0"/>
          <c:showSerName val="0"/>
          <c:showPercent val="0"/>
          <c:showBubbleSize val="0"/>
        </c:dLbls>
        <c:marker val="1"/>
        <c:smooth val="0"/>
        <c:axId val="182373376"/>
        <c:axId val="182375552"/>
      </c:lineChart>
      <c:dateAx>
        <c:axId val="182373376"/>
        <c:scaling>
          <c:orientation val="minMax"/>
        </c:scaling>
        <c:delete val="1"/>
        <c:axPos val="b"/>
        <c:numFmt formatCode="ge" sourceLinked="1"/>
        <c:majorTickMark val="none"/>
        <c:minorTickMark val="none"/>
        <c:tickLblPos val="none"/>
        <c:crossAx val="182375552"/>
        <c:crosses val="autoZero"/>
        <c:auto val="1"/>
        <c:lblOffset val="100"/>
        <c:baseTimeUnit val="years"/>
      </c:dateAx>
      <c:valAx>
        <c:axId val="1823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328.99</c:v>
                </c:pt>
                <c:pt idx="1">
                  <c:v>275.63</c:v>
                </c:pt>
                <c:pt idx="2">
                  <c:v>70.48</c:v>
                </c:pt>
                <c:pt idx="3">
                  <c:v>79.33</c:v>
                </c:pt>
                <c:pt idx="4">
                  <c:v>94.46</c:v>
                </c:pt>
              </c:numCache>
            </c:numRef>
          </c:val>
        </c:ser>
        <c:dLbls>
          <c:showLegendKey val="0"/>
          <c:showVal val="0"/>
          <c:showCatName val="0"/>
          <c:showSerName val="0"/>
          <c:showPercent val="0"/>
          <c:showBubbleSize val="0"/>
        </c:dLbls>
        <c:gapWidth val="150"/>
        <c:axId val="183462528"/>
        <c:axId val="1834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207.93</c:v>
                </c:pt>
                <c:pt idx="1">
                  <c:v>129.52000000000001</c:v>
                </c:pt>
                <c:pt idx="2">
                  <c:v>61</c:v>
                </c:pt>
                <c:pt idx="3">
                  <c:v>65.17</c:v>
                </c:pt>
                <c:pt idx="4">
                  <c:v>67.7</c:v>
                </c:pt>
              </c:numCache>
            </c:numRef>
          </c:val>
          <c:smooth val="0"/>
        </c:ser>
        <c:dLbls>
          <c:showLegendKey val="0"/>
          <c:showVal val="0"/>
          <c:showCatName val="0"/>
          <c:showSerName val="0"/>
          <c:showPercent val="0"/>
          <c:showBubbleSize val="0"/>
        </c:dLbls>
        <c:marker val="1"/>
        <c:smooth val="0"/>
        <c:axId val="183462528"/>
        <c:axId val="183468800"/>
      </c:lineChart>
      <c:dateAx>
        <c:axId val="183462528"/>
        <c:scaling>
          <c:orientation val="minMax"/>
        </c:scaling>
        <c:delete val="1"/>
        <c:axPos val="b"/>
        <c:numFmt formatCode="ge" sourceLinked="1"/>
        <c:majorTickMark val="none"/>
        <c:minorTickMark val="none"/>
        <c:tickLblPos val="none"/>
        <c:crossAx val="183468800"/>
        <c:crosses val="autoZero"/>
        <c:auto val="1"/>
        <c:lblOffset val="100"/>
        <c:baseTimeUnit val="years"/>
      </c:dateAx>
      <c:valAx>
        <c:axId val="1834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689.56</c:v>
                </c:pt>
                <c:pt idx="1">
                  <c:v>658.41</c:v>
                </c:pt>
                <c:pt idx="2">
                  <c:v>617.15</c:v>
                </c:pt>
                <c:pt idx="3">
                  <c:v>554.53</c:v>
                </c:pt>
                <c:pt idx="4">
                  <c:v>703.95</c:v>
                </c:pt>
              </c:numCache>
            </c:numRef>
          </c:val>
        </c:ser>
        <c:dLbls>
          <c:showLegendKey val="0"/>
          <c:showVal val="0"/>
          <c:showCatName val="0"/>
          <c:showSerName val="0"/>
          <c:showPercent val="0"/>
          <c:showBubbleSize val="0"/>
        </c:dLbls>
        <c:gapWidth val="150"/>
        <c:axId val="183486720"/>
        <c:axId val="1887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738.56</c:v>
                </c:pt>
                <c:pt idx="1">
                  <c:v>685.64</c:v>
                </c:pt>
                <c:pt idx="2">
                  <c:v>665.11</c:v>
                </c:pt>
                <c:pt idx="3">
                  <c:v>642.57000000000005</c:v>
                </c:pt>
                <c:pt idx="4">
                  <c:v>599.92999999999995</c:v>
                </c:pt>
              </c:numCache>
            </c:numRef>
          </c:val>
          <c:smooth val="0"/>
        </c:ser>
        <c:dLbls>
          <c:showLegendKey val="0"/>
          <c:showVal val="0"/>
          <c:showCatName val="0"/>
          <c:showSerName val="0"/>
          <c:showPercent val="0"/>
          <c:showBubbleSize val="0"/>
        </c:dLbls>
        <c:marker val="1"/>
        <c:smooth val="0"/>
        <c:axId val="183486720"/>
        <c:axId val="188748160"/>
      </c:lineChart>
      <c:dateAx>
        <c:axId val="183486720"/>
        <c:scaling>
          <c:orientation val="minMax"/>
        </c:scaling>
        <c:delete val="1"/>
        <c:axPos val="b"/>
        <c:numFmt formatCode="ge" sourceLinked="1"/>
        <c:majorTickMark val="none"/>
        <c:minorTickMark val="none"/>
        <c:tickLblPos val="none"/>
        <c:crossAx val="188748160"/>
        <c:crosses val="autoZero"/>
        <c:auto val="1"/>
        <c:lblOffset val="100"/>
        <c:baseTimeUnit val="years"/>
      </c:dateAx>
      <c:valAx>
        <c:axId val="1887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74.5</c:v>
                </c:pt>
                <c:pt idx="1">
                  <c:v>75.790000000000006</c:v>
                </c:pt>
                <c:pt idx="2">
                  <c:v>74.459999999999994</c:v>
                </c:pt>
                <c:pt idx="3">
                  <c:v>78.67</c:v>
                </c:pt>
                <c:pt idx="4">
                  <c:v>100.36</c:v>
                </c:pt>
              </c:numCache>
            </c:numRef>
          </c:val>
        </c:ser>
        <c:dLbls>
          <c:showLegendKey val="0"/>
          <c:showVal val="0"/>
          <c:showCatName val="0"/>
          <c:showSerName val="0"/>
          <c:showPercent val="0"/>
          <c:showBubbleSize val="0"/>
        </c:dLbls>
        <c:gapWidth val="150"/>
        <c:axId val="188782464"/>
        <c:axId val="1887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83.21</c:v>
                </c:pt>
                <c:pt idx="1">
                  <c:v>88.39</c:v>
                </c:pt>
                <c:pt idx="2">
                  <c:v>85.64</c:v>
                </c:pt>
                <c:pt idx="3">
                  <c:v>94.3</c:v>
                </c:pt>
                <c:pt idx="4">
                  <c:v>95.76</c:v>
                </c:pt>
              </c:numCache>
            </c:numRef>
          </c:val>
          <c:smooth val="0"/>
        </c:ser>
        <c:dLbls>
          <c:showLegendKey val="0"/>
          <c:showVal val="0"/>
          <c:showCatName val="0"/>
          <c:showSerName val="0"/>
          <c:showPercent val="0"/>
          <c:showBubbleSize val="0"/>
        </c:dLbls>
        <c:marker val="1"/>
        <c:smooth val="0"/>
        <c:axId val="188782464"/>
        <c:axId val="188788736"/>
      </c:lineChart>
      <c:dateAx>
        <c:axId val="188782464"/>
        <c:scaling>
          <c:orientation val="minMax"/>
        </c:scaling>
        <c:delete val="1"/>
        <c:axPos val="b"/>
        <c:numFmt formatCode="ge" sourceLinked="1"/>
        <c:majorTickMark val="none"/>
        <c:minorTickMark val="none"/>
        <c:tickLblPos val="none"/>
        <c:crossAx val="188788736"/>
        <c:crosses val="autoZero"/>
        <c:auto val="1"/>
        <c:lblOffset val="100"/>
        <c:baseTimeUnit val="years"/>
      </c:dateAx>
      <c:valAx>
        <c:axId val="1887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118.06</c:v>
                </c:pt>
                <c:pt idx="1">
                  <c:v>115.58</c:v>
                </c:pt>
                <c:pt idx="2">
                  <c:v>117.58</c:v>
                </c:pt>
                <c:pt idx="3">
                  <c:v>113.41</c:v>
                </c:pt>
                <c:pt idx="4">
                  <c:v>88.34</c:v>
                </c:pt>
              </c:numCache>
            </c:numRef>
          </c:val>
        </c:ser>
        <c:dLbls>
          <c:showLegendKey val="0"/>
          <c:showVal val="0"/>
          <c:showCatName val="0"/>
          <c:showSerName val="0"/>
          <c:showPercent val="0"/>
          <c:showBubbleSize val="0"/>
        </c:dLbls>
        <c:gapWidth val="150"/>
        <c:axId val="188804096"/>
        <c:axId val="188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120.92</c:v>
                </c:pt>
                <c:pt idx="1">
                  <c:v>128.96</c:v>
                </c:pt>
                <c:pt idx="2">
                  <c:v>133</c:v>
                </c:pt>
                <c:pt idx="3">
                  <c:v>120.18</c:v>
                </c:pt>
                <c:pt idx="4">
                  <c:v>119</c:v>
                </c:pt>
              </c:numCache>
            </c:numRef>
          </c:val>
          <c:smooth val="0"/>
        </c:ser>
        <c:dLbls>
          <c:showLegendKey val="0"/>
          <c:showVal val="0"/>
          <c:showCatName val="0"/>
          <c:showSerName val="0"/>
          <c:showPercent val="0"/>
          <c:showBubbleSize val="0"/>
        </c:dLbls>
        <c:marker val="1"/>
        <c:smooth val="0"/>
        <c:axId val="188804096"/>
        <c:axId val="188880000"/>
      </c:lineChart>
      <c:dateAx>
        <c:axId val="188804096"/>
        <c:scaling>
          <c:orientation val="minMax"/>
        </c:scaling>
        <c:delete val="1"/>
        <c:axPos val="b"/>
        <c:numFmt formatCode="ge" sourceLinked="1"/>
        <c:majorTickMark val="none"/>
        <c:minorTickMark val="none"/>
        <c:tickLblPos val="none"/>
        <c:crossAx val="188880000"/>
        <c:crosses val="autoZero"/>
        <c:auto val="1"/>
        <c:lblOffset val="100"/>
        <c:baseTimeUnit val="years"/>
      </c:dateAx>
      <c:valAx>
        <c:axId val="188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埼玉県　富士見市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
        <v>119</v>
      </c>
      <c r="AE8" s="50"/>
      <c r="AF8" s="50"/>
      <c r="AG8" s="50"/>
      <c r="AH8" s="50"/>
      <c r="AI8" s="50"/>
      <c r="AJ8" s="50"/>
      <c r="AK8" s="4"/>
      <c r="AL8" s="51">
        <f>データ!S6</f>
        <v>110398</v>
      </c>
      <c r="AM8" s="51"/>
      <c r="AN8" s="51"/>
      <c r="AO8" s="51"/>
      <c r="AP8" s="51"/>
      <c r="AQ8" s="51"/>
      <c r="AR8" s="51"/>
      <c r="AS8" s="51"/>
      <c r="AT8" s="46">
        <f>データ!T6</f>
        <v>19.77</v>
      </c>
      <c r="AU8" s="46"/>
      <c r="AV8" s="46"/>
      <c r="AW8" s="46"/>
      <c r="AX8" s="46"/>
      <c r="AY8" s="46"/>
      <c r="AZ8" s="46"/>
      <c r="BA8" s="46"/>
      <c r="BB8" s="46">
        <f>データ!U6</f>
        <v>5584.12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68.61</v>
      </c>
      <c r="J10" s="46"/>
      <c r="K10" s="46"/>
      <c r="L10" s="46"/>
      <c r="M10" s="46"/>
      <c r="N10" s="46"/>
      <c r="O10" s="46"/>
      <c r="P10" s="46">
        <f>データ!P6</f>
        <v>95</v>
      </c>
      <c r="Q10" s="46"/>
      <c r="R10" s="46"/>
      <c r="S10" s="46"/>
      <c r="T10" s="46"/>
      <c r="U10" s="46"/>
      <c r="V10" s="46"/>
      <c r="W10" s="46">
        <f>データ!Q6</f>
        <v>86.66</v>
      </c>
      <c r="X10" s="46"/>
      <c r="Y10" s="46"/>
      <c r="Z10" s="46"/>
      <c r="AA10" s="46"/>
      <c r="AB10" s="46"/>
      <c r="AC10" s="46"/>
      <c r="AD10" s="51">
        <f>データ!R6</f>
        <v>1620</v>
      </c>
      <c r="AE10" s="51"/>
      <c r="AF10" s="51"/>
      <c r="AG10" s="51"/>
      <c r="AH10" s="51"/>
      <c r="AI10" s="51"/>
      <c r="AJ10" s="51"/>
      <c r="AK10" s="2"/>
      <c r="AL10" s="51">
        <f>データ!V6</f>
        <v>105115</v>
      </c>
      <c r="AM10" s="51"/>
      <c r="AN10" s="51"/>
      <c r="AO10" s="51"/>
      <c r="AP10" s="51"/>
      <c r="AQ10" s="51"/>
      <c r="AR10" s="51"/>
      <c r="AS10" s="51"/>
      <c r="AT10" s="46">
        <f>データ!W6</f>
        <v>8.4499999999999993</v>
      </c>
      <c r="AU10" s="46"/>
      <c r="AV10" s="46"/>
      <c r="AW10" s="46"/>
      <c r="AX10" s="46"/>
      <c r="AY10" s="46"/>
      <c r="AZ10" s="46"/>
      <c r="BA10" s="46"/>
      <c r="BB10" s="46">
        <f>データ!X6</f>
        <v>12439.64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112356</v>
      </c>
      <c r="D6" s="34">
        <f t="shared" si="3"/>
        <v>46</v>
      </c>
      <c r="E6" s="34">
        <f t="shared" si="3"/>
        <v>17</v>
      </c>
      <c r="F6" s="34">
        <f t="shared" si="3"/>
        <v>1</v>
      </c>
      <c r="G6" s="34">
        <f t="shared" si="3"/>
        <v>0</v>
      </c>
      <c r="H6" s="34" t="str">
        <f t="shared" si="3"/>
        <v>埼玉県　富士見市</v>
      </c>
      <c r="I6" s="34" t="str">
        <f t="shared" si="3"/>
        <v>法適用</v>
      </c>
      <c r="J6" s="34" t="str">
        <f t="shared" si="3"/>
        <v>下水道事業</v>
      </c>
      <c r="K6" s="34" t="str">
        <f t="shared" si="3"/>
        <v>公共下水道</v>
      </c>
      <c r="L6" s="34" t="str">
        <f t="shared" si="3"/>
        <v>Aa</v>
      </c>
      <c r="M6" s="34">
        <f t="shared" si="3"/>
        <v>0</v>
      </c>
      <c r="N6" s="35" t="str">
        <f t="shared" si="3"/>
        <v>-</v>
      </c>
      <c r="O6" s="35">
        <f t="shared" si="3"/>
        <v>68.61</v>
      </c>
      <c r="P6" s="35">
        <f t="shared" si="3"/>
        <v>95</v>
      </c>
      <c r="Q6" s="35">
        <f t="shared" si="3"/>
        <v>86.66</v>
      </c>
      <c r="R6" s="35">
        <f t="shared" si="3"/>
        <v>1620</v>
      </c>
      <c r="S6" s="35">
        <f t="shared" si="3"/>
        <v>110398</v>
      </c>
      <c r="T6" s="35">
        <f t="shared" si="3"/>
        <v>19.77</v>
      </c>
      <c r="U6" s="35">
        <f t="shared" si="3"/>
        <v>5584.12</v>
      </c>
      <c r="V6" s="35">
        <f t="shared" si="3"/>
        <v>105115</v>
      </c>
      <c r="W6" s="35">
        <f t="shared" si="3"/>
        <v>8.4499999999999993</v>
      </c>
      <c r="X6" s="35">
        <f t="shared" si="3"/>
        <v>12439.64</v>
      </c>
      <c r="Y6" s="36">
        <f>IF(Y7="",NA(),Y7)</f>
        <v>99.6</v>
      </c>
      <c r="Z6" s="36">
        <f t="shared" ref="Z6:AH6" si="4">IF(Z7="",NA(),Z7)</f>
        <v>94.91</v>
      </c>
      <c r="AA6" s="36">
        <f t="shared" si="4"/>
        <v>110.62</v>
      </c>
      <c r="AB6" s="36">
        <f t="shared" si="4"/>
        <v>117.63</v>
      </c>
      <c r="AC6" s="36">
        <f t="shared" si="4"/>
        <v>120.96</v>
      </c>
      <c r="AD6" s="36">
        <f t="shared" si="4"/>
        <v>94.24</v>
      </c>
      <c r="AE6" s="36">
        <f t="shared" si="4"/>
        <v>108.14</v>
      </c>
      <c r="AF6" s="36">
        <f t="shared" si="4"/>
        <v>108.72</v>
      </c>
      <c r="AG6" s="36">
        <f t="shared" si="4"/>
        <v>110.25</v>
      </c>
      <c r="AH6" s="36">
        <f t="shared" si="4"/>
        <v>109.82</v>
      </c>
      <c r="AI6" s="35" t="str">
        <f>IF(AI7="","",IF(AI7="-","【-】","【"&amp;SUBSTITUTE(TEXT(AI7,"#,##0.00"),"-","△")&amp;"】"))</f>
        <v>【108.57】</v>
      </c>
      <c r="AJ6" s="36">
        <f>IF(AJ7="",NA(),AJ7)</f>
        <v>3.04</v>
      </c>
      <c r="AK6" s="35">
        <f t="shared" ref="AK6:AS6" si="5">IF(AK7="",NA(),AK7)</f>
        <v>0</v>
      </c>
      <c r="AL6" s="35">
        <f t="shared" si="5"/>
        <v>0</v>
      </c>
      <c r="AM6" s="35">
        <f t="shared" si="5"/>
        <v>0</v>
      </c>
      <c r="AN6" s="35">
        <f t="shared" si="5"/>
        <v>0</v>
      </c>
      <c r="AO6" s="36">
        <f t="shared" si="5"/>
        <v>23.38</v>
      </c>
      <c r="AP6" s="35">
        <f t="shared" si="5"/>
        <v>0</v>
      </c>
      <c r="AQ6" s="35">
        <f t="shared" si="5"/>
        <v>0</v>
      </c>
      <c r="AR6" s="36">
        <f t="shared" si="5"/>
        <v>0.6</v>
      </c>
      <c r="AS6" s="36">
        <f t="shared" si="5"/>
        <v>0.45</v>
      </c>
      <c r="AT6" s="35" t="str">
        <f>IF(AT7="","",IF(AT7="-","【-】","【"&amp;SUBSTITUTE(TEXT(AT7,"#,##0.00"),"-","△")&amp;"】"))</f>
        <v>【4.38】</v>
      </c>
      <c r="AU6" s="36">
        <f>IF(AU7="",NA(),AU7)</f>
        <v>328.99</v>
      </c>
      <c r="AV6" s="36">
        <f t="shared" ref="AV6:BD6" si="6">IF(AV7="",NA(),AV7)</f>
        <v>275.63</v>
      </c>
      <c r="AW6" s="36">
        <f t="shared" si="6"/>
        <v>70.48</v>
      </c>
      <c r="AX6" s="36">
        <f t="shared" si="6"/>
        <v>79.33</v>
      </c>
      <c r="AY6" s="36">
        <f t="shared" si="6"/>
        <v>94.46</v>
      </c>
      <c r="AZ6" s="36">
        <f t="shared" si="6"/>
        <v>207.93</v>
      </c>
      <c r="BA6" s="36">
        <f t="shared" si="6"/>
        <v>129.52000000000001</v>
      </c>
      <c r="BB6" s="36">
        <f t="shared" si="6"/>
        <v>61</v>
      </c>
      <c r="BC6" s="36">
        <f t="shared" si="6"/>
        <v>65.17</v>
      </c>
      <c r="BD6" s="36">
        <f t="shared" si="6"/>
        <v>67.7</v>
      </c>
      <c r="BE6" s="35" t="str">
        <f>IF(BE7="","",IF(BE7="-","【-】","【"&amp;SUBSTITUTE(TEXT(BE7,"#,##0.00"),"-","△")&amp;"】"))</f>
        <v>【59.95】</v>
      </c>
      <c r="BF6" s="36">
        <f>IF(BF7="",NA(),BF7)</f>
        <v>689.56</v>
      </c>
      <c r="BG6" s="36">
        <f t="shared" ref="BG6:BO6" si="7">IF(BG7="",NA(),BG7)</f>
        <v>658.41</v>
      </c>
      <c r="BH6" s="36">
        <f t="shared" si="7"/>
        <v>617.15</v>
      </c>
      <c r="BI6" s="36">
        <f t="shared" si="7"/>
        <v>554.53</v>
      </c>
      <c r="BJ6" s="36">
        <f t="shared" si="7"/>
        <v>703.95</v>
      </c>
      <c r="BK6" s="36">
        <f t="shared" si="7"/>
        <v>738.56</v>
      </c>
      <c r="BL6" s="36">
        <f t="shared" si="7"/>
        <v>685.64</v>
      </c>
      <c r="BM6" s="36">
        <f t="shared" si="7"/>
        <v>665.11</v>
      </c>
      <c r="BN6" s="36">
        <f t="shared" si="7"/>
        <v>642.57000000000005</v>
      </c>
      <c r="BO6" s="36">
        <f t="shared" si="7"/>
        <v>599.92999999999995</v>
      </c>
      <c r="BP6" s="35" t="str">
        <f>IF(BP7="","",IF(BP7="-","【-】","【"&amp;SUBSTITUTE(TEXT(BP7,"#,##0.00"),"-","△")&amp;"】"))</f>
        <v>【728.30】</v>
      </c>
      <c r="BQ6" s="36">
        <f>IF(BQ7="",NA(),BQ7)</f>
        <v>74.5</v>
      </c>
      <c r="BR6" s="36">
        <f t="shared" ref="BR6:BZ6" si="8">IF(BR7="",NA(),BR7)</f>
        <v>75.790000000000006</v>
      </c>
      <c r="BS6" s="36">
        <f t="shared" si="8"/>
        <v>74.459999999999994</v>
      </c>
      <c r="BT6" s="36">
        <f t="shared" si="8"/>
        <v>78.67</v>
      </c>
      <c r="BU6" s="36">
        <f t="shared" si="8"/>
        <v>100.36</v>
      </c>
      <c r="BV6" s="36">
        <f t="shared" si="8"/>
        <v>83.21</v>
      </c>
      <c r="BW6" s="36">
        <f t="shared" si="8"/>
        <v>88.39</v>
      </c>
      <c r="BX6" s="36">
        <f t="shared" si="8"/>
        <v>85.64</v>
      </c>
      <c r="BY6" s="36">
        <f t="shared" si="8"/>
        <v>94.3</v>
      </c>
      <c r="BZ6" s="36">
        <f t="shared" si="8"/>
        <v>95.76</v>
      </c>
      <c r="CA6" s="35" t="str">
        <f>IF(CA7="","",IF(CA7="-","【-】","【"&amp;SUBSTITUTE(TEXT(CA7,"#,##0.00"),"-","△")&amp;"】"))</f>
        <v>【100.04】</v>
      </c>
      <c r="CB6" s="36">
        <f>IF(CB7="",NA(),CB7)</f>
        <v>118.06</v>
      </c>
      <c r="CC6" s="36">
        <f t="shared" ref="CC6:CK6" si="9">IF(CC7="",NA(),CC7)</f>
        <v>115.58</v>
      </c>
      <c r="CD6" s="36">
        <f t="shared" si="9"/>
        <v>117.58</v>
      </c>
      <c r="CE6" s="36">
        <f t="shared" si="9"/>
        <v>113.41</v>
      </c>
      <c r="CF6" s="36">
        <f t="shared" si="9"/>
        <v>88.34</v>
      </c>
      <c r="CG6" s="36">
        <f t="shared" si="9"/>
        <v>120.92</v>
      </c>
      <c r="CH6" s="36">
        <f t="shared" si="9"/>
        <v>128.96</v>
      </c>
      <c r="CI6" s="36">
        <f t="shared" si="9"/>
        <v>133</v>
      </c>
      <c r="CJ6" s="36">
        <f t="shared" si="9"/>
        <v>120.18</v>
      </c>
      <c r="CK6" s="36">
        <f t="shared" si="9"/>
        <v>119</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f t="shared" si="10"/>
        <v>67.61</v>
      </c>
      <c r="CT6" s="36">
        <f t="shared" si="10"/>
        <v>64.81</v>
      </c>
      <c r="CU6" s="36">
        <f t="shared" si="10"/>
        <v>64.81</v>
      </c>
      <c r="CV6" s="36">
        <f t="shared" si="10"/>
        <v>64.66</v>
      </c>
      <c r="CW6" s="35" t="str">
        <f>IF(CW7="","",IF(CW7="-","【-】","【"&amp;SUBSTITUTE(TEXT(CW7,"#,##0.00"),"-","△")&amp;"】"))</f>
        <v>【60.09】</v>
      </c>
      <c r="CX6" s="36">
        <f>IF(CX7="",NA(),CX7)</f>
        <v>96.76</v>
      </c>
      <c r="CY6" s="36">
        <f t="shared" ref="CY6:DG6" si="11">IF(CY7="",NA(),CY7)</f>
        <v>97.22</v>
      </c>
      <c r="CZ6" s="36">
        <f t="shared" si="11"/>
        <v>95.62</v>
      </c>
      <c r="DA6" s="36">
        <f t="shared" si="11"/>
        <v>96.09</v>
      </c>
      <c r="DB6" s="36">
        <f t="shared" si="11"/>
        <v>96.12</v>
      </c>
      <c r="DC6" s="36">
        <f t="shared" si="11"/>
        <v>95.64</v>
      </c>
      <c r="DD6" s="36">
        <f t="shared" si="11"/>
        <v>96.64</v>
      </c>
      <c r="DE6" s="36">
        <f t="shared" si="11"/>
        <v>96.76</v>
      </c>
      <c r="DF6" s="36">
        <f t="shared" si="11"/>
        <v>96.89</v>
      </c>
      <c r="DG6" s="36">
        <f t="shared" si="11"/>
        <v>97.08</v>
      </c>
      <c r="DH6" s="35" t="str">
        <f>IF(DH7="","",IF(DH7="-","【-】","【"&amp;SUBSTITUTE(TEXT(DH7,"#,##0.00"),"-","△")&amp;"】"))</f>
        <v>【94.90】</v>
      </c>
      <c r="DI6" s="36">
        <f>IF(DI7="",NA(),DI7)</f>
        <v>34.659999999999997</v>
      </c>
      <c r="DJ6" s="36">
        <f t="shared" ref="DJ6:DR6" si="12">IF(DJ7="",NA(),DJ7)</f>
        <v>35.76</v>
      </c>
      <c r="DK6" s="36">
        <f t="shared" si="12"/>
        <v>42.75</v>
      </c>
      <c r="DL6" s="36">
        <f t="shared" si="12"/>
        <v>42.71</v>
      </c>
      <c r="DM6" s="36">
        <f t="shared" si="12"/>
        <v>43.31</v>
      </c>
      <c r="DN6" s="36">
        <f t="shared" si="12"/>
        <v>18.850000000000001</v>
      </c>
      <c r="DO6" s="36">
        <f t="shared" si="12"/>
        <v>14.06</v>
      </c>
      <c r="DP6" s="36">
        <f t="shared" si="12"/>
        <v>23.27</v>
      </c>
      <c r="DQ6" s="36">
        <f t="shared" si="12"/>
        <v>25.8</v>
      </c>
      <c r="DR6" s="36">
        <f t="shared" si="12"/>
        <v>25.28</v>
      </c>
      <c r="DS6" s="35" t="str">
        <f>IF(DS7="","",IF(DS7="-","【-】","【"&amp;SUBSTITUTE(TEXT(DS7,"#,##0.00"),"-","△")&amp;"】"))</f>
        <v>【37.36】</v>
      </c>
      <c r="DT6" s="35">
        <f>IF(DT7="",NA(),DT7)</f>
        <v>0</v>
      </c>
      <c r="DU6" s="35">
        <f t="shared" ref="DU6:EC6" si="13">IF(DU7="",NA(),DU7)</f>
        <v>0</v>
      </c>
      <c r="DV6" s="35">
        <f t="shared" si="13"/>
        <v>0</v>
      </c>
      <c r="DW6" s="35">
        <f t="shared" si="13"/>
        <v>0</v>
      </c>
      <c r="DX6" s="35">
        <f t="shared" si="13"/>
        <v>0</v>
      </c>
      <c r="DY6" s="36">
        <f t="shared" si="13"/>
        <v>2.4500000000000002</v>
      </c>
      <c r="DZ6" s="36">
        <f t="shared" si="13"/>
        <v>2.34</v>
      </c>
      <c r="EA6" s="36">
        <f t="shared" si="13"/>
        <v>2.75</v>
      </c>
      <c r="EB6" s="36">
        <f t="shared" si="13"/>
        <v>3.39</v>
      </c>
      <c r="EC6" s="36">
        <f t="shared" si="13"/>
        <v>4.08</v>
      </c>
      <c r="ED6" s="35" t="str">
        <f>IF(ED7="","",IF(ED7="-","【-】","【"&amp;SUBSTITUTE(TEXT(ED7,"#,##0.00"),"-","△")&amp;"】"))</f>
        <v>【4.96】</v>
      </c>
      <c r="EE6" s="35">
        <f>IF(EE7="",NA(),EE7)</f>
        <v>0</v>
      </c>
      <c r="EF6" s="35">
        <f t="shared" ref="EF6:EN6" si="14">IF(EF7="",NA(),EF7)</f>
        <v>0</v>
      </c>
      <c r="EG6" s="35">
        <f t="shared" si="14"/>
        <v>0</v>
      </c>
      <c r="EH6" s="35">
        <f t="shared" si="14"/>
        <v>0</v>
      </c>
      <c r="EI6" s="35">
        <f t="shared" si="14"/>
        <v>0</v>
      </c>
      <c r="EJ6" s="36">
        <f t="shared" si="14"/>
        <v>0.08</v>
      </c>
      <c r="EK6" s="36">
        <f t="shared" si="14"/>
        <v>0.11</v>
      </c>
      <c r="EL6" s="36">
        <f t="shared" si="14"/>
        <v>0.22</v>
      </c>
      <c r="EM6" s="36">
        <f t="shared" si="14"/>
        <v>0.13</v>
      </c>
      <c r="EN6" s="36">
        <f t="shared" si="14"/>
        <v>0.16</v>
      </c>
      <c r="EO6" s="35" t="str">
        <f>IF(EO7="","",IF(EO7="-","【-】","【"&amp;SUBSTITUTE(TEXT(EO7,"#,##0.00"),"-","△")&amp;"】"))</f>
        <v>【0.27】</v>
      </c>
    </row>
    <row r="7" spans="1:148" s="37" customFormat="1">
      <c r="A7" s="29"/>
      <c r="B7" s="38">
        <v>2016</v>
      </c>
      <c r="C7" s="38">
        <v>112356</v>
      </c>
      <c r="D7" s="38">
        <v>46</v>
      </c>
      <c r="E7" s="38">
        <v>17</v>
      </c>
      <c r="F7" s="38">
        <v>1</v>
      </c>
      <c r="G7" s="38">
        <v>0</v>
      </c>
      <c r="H7" s="38" t="s">
        <v>108</v>
      </c>
      <c r="I7" s="38" t="s">
        <v>109</v>
      </c>
      <c r="J7" s="38" t="s">
        <v>110</v>
      </c>
      <c r="K7" s="38" t="s">
        <v>111</v>
      </c>
      <c r="L7" s="38" t="s">
        <v>112</v>
      </c>
      <c r="M7" s="38"/>
      <c r="N7" s="39" t="s">
        <v>113</v>
      </c>
      <c r="O7" s="39">
        <v>68.61</v>
      </c>
      <c r="P7" s="39">
        <v>95</v>
      </c>
      <c r="Q7" s="39">
        <v>86.66</v>
      </c>
      <c r="R7" s="39">
        <v>1620</v>
      </c>
      <c r="S7" s="39">
        <v>110398</v>
      </c>
      <c r="T7" s="39">
        <v>19.77</v>
      </c>
      <c r="U7" s="39">
        <v>5584.12</v>
      </c>
      <c r="V7" s="39">
        <v>105115</v>
      </c>
      <c r="W7" s="39">
        <v>8.4499999999999993</v>
      </c>
      <c r="X7" s="39">
        <v>12439.64</v>
      </c>
      <c r="Y7" s="39">
        <v>99.6</v>
      </c>
      <c r="Z7" s="39">
        <v>94.91</v>
      </c>
      <c r="AA7" s="39">
        <v>110.62</v>
      </c>
      <c r="AB7" s="39">
        <v>117.63</v>
      </c>
      <c r="AC7" s="39">
        <v>120.96</v>
      </c>
      <c r="AD7" s="39">
        <v>94.24</v>
      </c>
      <c r="AE7" s="39">
        <v>108.14</v>
      </c>
      <c r="AF7" s="39">
        <v>108.72</v>
      </c>
      <c r="AG7" s="39">
        <v>110.25</v>
      </c>
      <c r="AH7" s="39">
        <v>109.82</v>
      </c>
      <c r="AI7" s="39">
        <v>108.57</v>
      </c>
      <c r="AJ7" s="39">
        <v>3.04</v>
      </c>
      <c r="AK7" s="39">
        <v>0</v>
      </c>
      <c r="AL7" s="39">
        <v>0</v>
      </c>
      <c r="AM7" s="39">
        <v>0</v>
      </c>
      <c r="AN7" s="39">
        <v>0</v>
      </c>
      <c r="AO7" s="39">
        <v>23.38</v>
      </c>
      <c r="AP7" s="39">
        <v>0</v>
      </c>
      <c r="AQ7" s="39">
        <v>0</v>
      </c>
      <c r="AR7" s="39">
        <v>0.6</v>
      </c>
      <c r="AS7" s="39">
        <v>0.45</v>
      </c>
      <c r="AT7" s="39">
        <v>4.38</v>
      </c>
      <c r="AU7" s="39">
        <v>328.99</v>
      </c>
      <c r="AV7" s="39">
        <v>275.63</v>
      </c>
      <c r="AW7" s="39">
        <v>70.48</v>
      </c>
      <c r="AX7" s="39">
        <v>79.33</v>
      </c>
      <c r="AY7" s="39">
        <v>94.46</v>
      </c>
      <c r="AZ7" s="39">
        <v>207.93</v>
      </c>
      <c r="BA7" s="39">
        <v>129.52000000000001</v>
      </c>
      <c r="BB7" s="39">
        <v>61</v>
      </c>
      <c r="BC7" s="39">
        <v>65.17</v>
      </c>
      <c r="BD7" s="39">
        <v>67.7</v>
      </c>
      <c r="BE7" s="39">
        <v>59.95</v>
      </c>
      <c r="BF7" s="39">
        <v>689.56</v>
      </c>
      <c r="BG7" s="39">
        <v>658.41</v>
      </c>
      <c r="BH7" s="39">
        <v>617.15</v>
      </c>
      <c r="BI7" s="39">
        <v>554.53</v>
      </c>
      <c r="BJ7" s="39">
        <v>703.95</v>
      </c>
      <c r="BK7" s="39">
        <v>738.56</v>
      </c>
      <c r="BL7" s="39">
        <v>685.64</v>
      </c>
      <c r="BM7" s="39">
        <v>665.11</v>
      </c>
      <c r="BN7" s="39">
        <v>642.57000000000005</v>
      </c>
      <c r="BO7" s="39">
        <v>599.92999999999995</v>
      </c>
      <c r="BP7" s="39">
        <v>728.3</v>
      </c>
      <c r="BQ7" s="39">
        <v>74.5</v>
      </c>
      <c r="BR7" s="39">
        <v>75.790000000000006</v>
      </c>
      <c r="BS7" s="39">
        <v>74.459999999999994</v>
      </c>
      <c r="BT7" s="39">
        <v>78.67</v>
      </c>
      <c r="BU7" s="39">
        <v>100.36</v>
      </c>
      <c r="BV7" s="39">
        <v>83.21</v>
      </c>
      <c r="BW7" s="39">
        <v>88.39</v>
      </c>
      <c r="BX7" s="39">
        <v>85.64</v>
      </c>
      <c r="BY7" s="39">
        <v>94.3</v>
      </c>
      <c r="BZ7" s="39">
        <v>95.76</v>
      </c>
      <c r="CA7" s="39">
        <v>100.04</v>
      </c>
      <c r="CB7" s="39">
        <v>118.06</v>
      </c>
      <c r="CC7" s="39">
        <v>115.58</v>
      </c>
      <c r="CD7" s="39">
        <v>117.58</v>
      </c>
      <c r="CE7" s="39">
        <v>113.41</v>
      </c>
      <c r="CF7" s="39">
        <v>88.34</v>
      </c>
      <c r="CG7" s="39">
        <v>120.92</v>
      </c>
      <c r="CH7" s="39">
        <v>128.96</v>
      </c>
      <c r="CI7" s="39">
        <v>133</v>
      </c>
      <c r="CJ7" s="39">
        <v>120.18</v>
      </c>
      <c r="CK7" s="39">
        <v>119</v>
      </c>
      <c r="CL7" s="39">
        <v>137.82</v>
      </c>
      <c r="CM7" s="39" t="s">
        <v>113</v>
      </c>
      <c r="CN7" s="39" t="s">
        <v>113</v>
      </c>
      <c r="CO7" s="39" t="s">
        <v>113</v>
      </c>
      <c r="CP7" s="39" t="s">
        <v>113</v>
      </c>
      <c r="CQ7" s="39" t="s">
        <v>113</v>
      </c>
      <c r="CR7" s="39" t="s">
        <v>113</v>
      </c>
      <c r="CS7" s="39">
        <v>67.61</v>
      </c>
      <c r="CT7" s="39">
        <v>64.81</v>
      </c>
      <c r="CU7" s="39">
        <v>64.81</v>
      </c>
      <c r="CV7" s="39">
        <v>64.66</v>
      </c>
      <c r="CW7" s="39">
        <v>60.09</v>
      </c>
      <c r="CX7" s="39">
        <v>96.76</v>
      </c>
      <c r="CY7" s="39">
        <v>97.22</v>
      </c>
      <c r="CZ7" s="39">
        <v>95.62</v>
      </c>
      <c r="DA7" s="39">
        <v>96.09</v>
      </c>
      <c r="DB7" s="39">
        <v>96.12</v>
      </c>
      <c r="DC7" s="39">
        <v>95.64</v>
      </c>
      <c r="DD7" s="39">
        <v>96.64</v>
      </c>
      <c r="DE7" s="39">
        <v>96.76</v>
      </c>
      <c r="DF7" s="39">
        <v>96.89</v>
      </c>
      <c r="DG7" s="39">
        <v>97.08</v>
      </c>
      <c r="DH7" s="39">
        <v>94.9</v>
      </c>
      <c r="DI7" s="39">
        <v>34.659999999999997</v>
      </c>
      <c r="DJ7" s="39">
        <v>35.76</v>
      </c>
      <c r="DK7" s="39">
        <v>42.75</v>
      </c>
      <c r="DL7" s="39">
        <v>42.71</v>
      </c>
      <c r="DM7" s="39">
        <v>43.31</v>
      </c>
      <c r="DN7" s="39">
        <v>18.850000000000001</v>
      </c>
      <c r="DO7" s="39">
        <v>14.06</v>
      </c>
      <c r="DP7" s="39">
        <v>23.27</v>
      </c>
      <c r="DQ7" s="39">
        <v>25.8</v>
      </c>
      <c r="DR7" s="39">
        <v>25.28</v>
      </c>
      <c r="DS7" s="39">
        <v>37.36</v>
      </c>
      <c r="DT7" s="39">
        <v>0</v>
      </c>
      <c r="DU7" s="39">
        <v>0</v>
      </c>
      <c r="DV7" s="39">
        <v>0</v>
      </c>
      <c r="DW7" s="39">
        <v>0</v>
      </c>
      <c r="DX7" s="39">
        <v>0</v>
      </c>
      <c r="DY7" s="39">
        <v>2.4500000000000002</v>
      </c>
      <c r="DZ7" s="39">
        <v>2.34</v>
      </c>
      <c r="EA7" s="39">
        <v>2.75</v>
      </c>
      <c r="EB7" s="39">
        <v>3.39</v>
      </c>
      <c r="EC7" s="39">
        <v>4.08</v>
      </c>
      <c r="ED7" s="39">
        <v>4.96</v>
      </c>
      <c r="EE7" s="39">
        <v>0</v>
      </c>
      <c r="EF7" s="39">
        <v>0</v>
      </c>
      <c r="EG7" s="39">
        <v>0</v>
      </c>
      <c r="EH7" s="39">
        <v>0</v>
      </c>
      <c r="EI7" s="39">
        <v>0</v>
      </c>
      <c r="EJ7" s="39">
        <v>0.08</v>
      </c>
      <c r="EK7" s="39">
        <v>0.11</v>
      </c>
      <c r="EL7" s="39">
        <v>0.22</v>
      </c>
      <c r="EM7" s="39">
        <v>0.13</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2018-02-07T02:17:10Z</cp:lastPrinted>
  <dcterms:created xsi:type="dcterms:W3CDTF">2017-12-25T01:50:30Z</dcterms:created>
  <dcterms:modified xsi:type="dcterms:W3CDTF">2018-02-07T02:24:53Z</dcterms:modified>
  <cp:category/>
</cp:coreProperties>
</file>