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下水道課\01_庶務経理G\経営比較分析表\提出・報告資料\R3年度\提出\"/>
    </mc:Choice>
  </mc:AlternateContent>
  <workbookProtection workbookAlgorithmName="SHA-512" workbookHashValue="Zz/xhdtFu2Kq8U/Ja3GkbMtlCYz0M8ipkIaBGSOovlMXSqBRKzgovp/Z7IO+6sdENWDLx4AemqKvMwsE19SbpA==" workbookSaltValue="PKQjWyuo4eF8iRg60L4u+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<sst xmlns="http://schemas.openxmlformats.org/spreadsheetml/2006/main" count="236" uniqueCount="115">
  <si>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</si>
  <si>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</si>
  <si>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</si>
  <si>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</si>
  <si>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</si>
  <si>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</si>
  <si>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</si>
  <si>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</si>
  <si>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</si>
  <si>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</si>
  <si>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</si>
  <si>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</si>
  <si>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</si>
  <si>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</si>
  <si>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</si>
  <si>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</si>
  <si>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</si>
  <si>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</si>
  <si>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</si>
  <si>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</si>
  <si>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</si>
  <si>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</si>
  <si>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</si>
  <si>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</si>
  <si>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</si>
  <si>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</si>
  <si>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</si>
  <si>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</si>
  <si>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</si>
  <si>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</si>
  <si>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</si>
  <si>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</si>
  <si>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</si>
  <si>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</si>
  <si>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</si>
  <si>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</si>
  <si>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</si>
  <si>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</si>
  <si>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</si>
  <si>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</si>
  <si>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</si>
  <si>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</si>
  <si>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</si>
  <si>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</si>
  <si>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</si>
  <si>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</si>
  <si>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</si>
  <si>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</si>
  <si>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</si>
  <si>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</si>
  <si>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</si>
  <si>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</si>
  <si>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</si>
  <si>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</si>
  <si>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</si>
  <si>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</si>
  <si>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</si>
  <si>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</si>
  <si>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</si>
  <si>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</si>
  <si>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</si>
  <si>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</si>
  <si>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</si>
  <si>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</si>
  <si>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</si>
  <si>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</si>
  <si>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</si>
  <si>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</si>
  <si>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</si>
  <si>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</si>
  <si>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</si>
  <si>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</si>
  <si>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</si>
  <si>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</si>
  <si>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</si>
  <si>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</si>
  <si>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</si>
  <si>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</si>
  <si>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</si>
  <si>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</si>
  <si>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</si>
  <si>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</si>
  <si>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</si>
  <si>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</si>
  <si>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</si>
  <si>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</si>
  <si>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</si>
  <si>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</si>
  <si>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</si>
  <si>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</si>
  <si>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</si>
  <si>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</si>
  <si>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</si>
  <si>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</si>
  <si>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</si>
  <si>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富士見市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</si>
  <si>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</si>
  <si>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</si>
  <si>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</si>
  <si>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</si>
  <si>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</si>
  <si>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</si>
  <si>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</si>
  <si>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</si>
  <si>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</si>
  <si>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</si>
  <si>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</si>
  <si>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</si>
  <si>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</si>
  <si>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</si>
  <si>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</si>
  <si>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</si>
  <si>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当市の下水道事業は昭和49年度から開始されている。
　①の有形固定資産減価償却率において、当市は類似団体との比較で平均値を上回っていることから、法定耐用年数（50年）を経過した管渠はまだ無いものの（②管渠老朽化率が0）、それに近づきつつある管渠が多いことがわかる。
　今後は、令和2年度に策定したストックマネジメント計画に基づき、計画的かつ効率的な改築更新を進めていく予定である。令和3年度からは老朽管更新工事の実施設計に着手しており、③管渠改善率も上昇していく見込みである。</t>
    <rPh sb="30" eb="41">
      <t>ユウケイコテイシサンゲンカショウキャクリツ</t>
    </rPh>
    <rPh sb="46" eb="48">
      <t>トウシ</t>
    </rPh>
    <rPh sb="49" eb="51">
      <t>ルイジ</t>
    </rPh>
    <rPh sb="51" eb="53">
      <t>ダンタイ</t>
    </rPh>
    <rPh sb="55" eb="57">
      <t>ヒカク</t>
    </rPh>
    <rPh sb="58" eb="61">
      <t>ヘイキンチ</t>
    </rPh>
    <rPh sb="62" eb="64">
      <t>ウワマワ</t>
    </rPh>
    <rPh sb="73" eb="79">
      <t>ホウテイタイヨウネンスウ</t>
    </rPh>
    <rPh sb="82" eb="83">
      <t>ネン</t>
    </rPh>
    <rPh sb="85" eb="87">
      <t>ケイカ</t>
    </rPh>
    <rPh sb="89" eb="91">
      <t>カンキョ</t>
    </rPh>
    <rPh sb="94" eb="95">
      <t>ナ</t>
    </rPh>
    <rPh sb="101" eb="107">
      <t>カンキョロウキュウカリツ</t>
    </rPh>
    <rPh sb="114" eb="115">
      <t>チカ</t>
    </rPh>
    <rPh sb="121" eb="123">
      <t>カンキョ</t>
    </rPh>
    <rPh sb="124" eb="125">
      <t>オオ</t>
    </rPh>
    <rPh sb="135" eb="137">
      <t>コンゴ</t>
    </rPh>
    <rPh sb="139" eb="141">
      <t>レイワ</t>
    </rPh>
    <rPh sb="142" eb="144">
      <t>ネンド</t>
    </rPh>
    <rPh sb="145" eb="147">
      <t>サクテイ</t>
    </rPh>
    <rPh sb="159" eb="161">
      <t>ケイカク</t>
    </rPh>
    <rPh sb="162" eb="163">
      <t>モト</t>
    </rPh>
    <rPh sb="166" eb="169">
      <t>ケイカクテキ</t>
    </rPh>
    <rPh sb="171" eb="174">
      <t>コウリツテキ</t>
    </rPh>
    <rPh sb="175" eb="177">
      <t>カイチク</t>
    </rPh>
    <rPh sb="177" eb="179">
      <t>コウシン</t>
    </rPh>
    <rPh sb="180" eb="181">
      <t>スス</t>
    </rPh>
    <rPh sb="185" eb="187">
      <t>ヨテイ</t>
    </rPh>
    <rPh sb="191" eb="193">
      <t>レイワ</t>
    </rPh>
    <rPh sb="194" eb="196">
      <t>ネンド</t>
    </rPh>
    <rPh sb="199" eb="202">
      <t>ロウキュウカン</t>
    </rPh>
    <rPh sb="202" eb="204">
      <t>コウシン</t>
    </rPh>
    <rPh sb="204" eb="206">
      <t>コウジ</t>
    </rPh>
    <rPh sb="207" eb="209">
      <t>ジッシ</t>
    </rPh>
    <rPh sb="209" eb="211">
      <t>セッケイ</t>
    </rPh>
    <rPh sb="212" eb="214">
      <t>チャクシュ</t>
    </rPh>
    <rPh sb="220" eb="222">
      <t>カンキョ</t>
    </rPh>
    <rPh sb="222" eb="224">
      <t>カイゼン</t>
    </rPh>
    <rPh sb="224" eb="225">
      <t>リツ</t>
    </rPh>
    <rPh sb="226" eb="228">
      <t>ジョウショウ</t>
    </rPh>
    <rPh sb="232" eb="234">
      <t>ミコ</t>
    </rPh>
    <phoneticPr fontId="16"/>
  </si>
  <si>
    <t>①経常収支比率
　経常収支比率は、下水道使用料等の収益で維持管理費や支払利息等の費用をどの程度賄えているかを表す指標である。令和2年度は113.09%となり、単年度収支が黒字であることを示している。新型コロナの影響により、家庭内使用水量が増加したことで、経常収益が増加したことが、指標改善の要因と考えている。今後は、不明水の削減等により維持管理費を抑制することで、経常収支のさらなる改善に努める。
③流動比率
　流動比率は、債務に対する短期的な支払能力を表す指標である。令和2年度は、企業債残高の減少により流動負債額が減少したことで、指標は前年度を上回った。
④企業債残高対事業規模比率
　借入額の大きい企業債が満期を迎え、企業債残高が減少した。今後は、汚水事業で下水管やポンプ施設の改築更新が一斉に開始されることを踏まえ、企業債残高が膨れないよう計画的な投資を実施する必要がある。
⑤経費回収率
　経費回収率は、使用料で回収すべき経費をどの程度使用料で賄えているかを表す指標である。近年は高利率企業債が満期を迎えることで、支払利息が減少傾向であることが影響し、平成28年度からは経費回収率が100%を超えている状況にある。今後は、不明水の削減等により維持管理費を抑制することで、経費回収率のさらなる向上に努める。
⑥汚水処理原価
　汚水処理原価は、有収水量1㎥あたりの汚水処理に要した費用を表している。令和2年度は、前述の理由により、有収水量が前年度を上回ったことで、汚水処理原価は前年度より減少（良化）した。今後は、不明水の削減等により汚水処理原価の抑制に努める。
⑧水洗化率
　処理区域内人口のうち、実際に公共下水を利用している人口の割合を表す指標である。市街化区域については、私道等の一部区域を除きほぼ公共下水道整備が完了している状況にあり、今後は水洗化促進活動に取り組むことで、水洗化率の向上を図る。</t>
    <rPh sb="1" eb="3">
      <t>ケイジョウ</t>
    </rPh>
    <rPh sb="3" eb="5">
      <t>シュウシ</t>
    </rPh>
    <rPh sb="5" eb="7">
      <t>ヒリツ</t>
    </rPh>
    <rPh sb="9" eb="11">
      <t>ケイジョウ</t>
    </rPh>
    <rPh sb="11" eb="13">
      <t>シュウシ</t>
    </rPh>
    <rPh sb="13" eb="15">
      <t>ヒリツ</t>
    </rPh>
    <rPh sb="17" eb="20">
      <t>ゲスイドウ</t>
    </rPh>
    <rPh sb="20" eb="23">
      <t>シヨウリョウ</t>
    </rPh>
    <rPh sb="23" eb="24">
      <t>トウ</t>
    </rPh>
    <rPh sb="25" eb="27">
      <t>シュウエキ</t>
    </rPh>
    <rPh sb="28" eb="30">
      <t>イジ</t>
    </rPh>
    <rPh sb="30" eb="32">
      <t>カンリ</t>
    </rPh>
    <rPh sb="32" eb="33">
      <t>ヒ</t>
    </rPh>
    <rPh sb="34" eb="36">
      <t>シハライ</t>
    </rPh>
    <rPh sb="36" eb="38">
      <t>リソク</t>
    </rPh>
    <rPh sb="38" eb="39">
      <t>トウ</t>
    </rPh>
    <rPh sb="40" eb="42">
      <t>ヒヨウ</t>
    </rPh>
    <rPh sb="45" eb="47">
      <t>テイド</t>
    </rPh>
    <rPh sb="47" eb="48">
      <t>マカナ</t>
    </rPh>
    <rPh sb="54" eb="55">
      <t>アラワ</t>
    </rPh>
    <rPh sb="56" eb="58">
      <t>シヒョウ</t>
    </rPh>
    <rPh sb="62" eb="64">
      <t>レイワ</t>
    </rPh>
    <rPh sb="65" eb="67">
      <t>ネンド</t>
    </rPh>
    <rPh sb="79" eb="82">
      <t>タンネンド</t>
    </rPh>
    <rPh sb="82" eb="84">
      <t>シュウシ</t>
    </rPh>
    <rPh sb="85" eb="87">
      <t>クロジ</t>
    </rPh>
    <rPh sb="93" eb="94">
      <t>シメ</t>
    </rPh>
    <rPh sb="99" eb="101">
      <t>シンガタ</t>
    </rPh>
    <rPh sb="105" eb="107">
      <t>エイキョウ</t>
    </rPh>
    <rPh sb="111" eb="114">
      <t>カテイナイ</t>
    </rPh>
    <rPh sb="114" eb="118">
      <t>シヨウスイリョウ</t>
    </rPh>
    <rPh sb="119" eb="121">
      <t>ゾウカ</t>
    </rPh>
    <rPh sb="127" eb="129">
      <t>ケイジョウ</t>
    </rPh>
    <rPh sb="129" eb="131">
      <t>シュウエキ</t>
    </rPh>
    <rPh sb="132" eb="134">
      <t>ゾウカ</t>
    </rPh>
    <rPh sb="140" eb="142">
      <t>シヒョウ</t>
    </rPh>
    <rPh sb="142" eb="144">
      <t>カイゼン</t>
    </rPh>
    <rPh sb="145" eb="147">
      <t>ヨウイン</t>
    </rPh>
    <rPh sb="148" eb="149">
      <t>カンガ</t>
    </rPh>
    <rPh sb="168" eb="170">
      <t>イジ</t>
    </rPh>
    <rPh sb="170" eb="173">
      <t>カンリヒ</t>
    </rPh>
    <rPh sb="174" eb="176">
      <t>ヨクセイ</t>
    </rPh>
    <rPh sb="182" eb="184">
      <t>ケイジョウ</t>
    </rPh>
    <rPh sb="184" eb="186">
      <t>シュウシ</t>
    </rPh>
    <rPh sb="191" eb="193">
      <t>カイゼン</t>
    </rPh>
    <rPh sb="200" eb="202">
      <t>リュウドウ</t>
    </rPh>
    <rPh sb="202" eb="204">
      <t>ヒリツ</t>
    </rPh>
    <rPh sb="206" eb="208">
      <t>リュウドウ</t>
    </rPh>
    <rPh sb="208" eb="210">
      <t>ヒリツ</t>
    </rPh>
    <rPh sb="212" eb="214">
      <t>サイム</t>
    </rPh>
    <rPh sb="215" eb="216">
      <t>タイ</t>
    </rPh>
    <rPh sb="218" eb="221">
      <t>タンキテキ</t>
    </rPh>
    <rPh sb="222" eb="224">
      <t>シハライ</t>
    </rPh>
    <rPh sb="224" eb="226">
      <t>ノウリョク</t>
    </rPh>
    <rPh sb="227" eb="228">
      <t>アラワ</t>
    </rPh>
    <rPh sb="229" eb="231">
      <t>シヒョウ</t>
    </rPh>
    <rPh sb="235" eb="237">
      <t>レイワ</t>
    </rPh>
    <rPh sb="239" eb="240">
      <t>ド</t>
    </rPh>
    <rPh sb="242" eb="247">
      <t>キギョウサイザンダカ</t>
    </rPh>
    <rPh sb="248" eb="250">
      <t>ゲンショウ</t>
    </rPh>
    <rPh sb="253" eb="255">
      <t>リュウドウ</t>
    </rPh>
    <rPh sb="255" eb="257">
      <t>フサイ</t>
    </rPh>
    <rPh sb="257" eb="258">
      <t>ガク</t>
    </rPh>
    <rPh sb="259" eb="261">
      <t>ゲンショウ</t>
    </rPh>
    <rPh sb="267" eb="269">
      <t>シヒョウ</t>
    </rPh>
    <rPh sb="270" eb="273">
      <t>ゼンネンド</t>
    </rPh>
    <rPh sb="274" eb="276">
      <t>ウワマワ</t>
    </rPh>
    <rPh sb="281" eb="283">
      <t>キギョウ</t>
    </rPh>
    <rPh sb="283" eb="284">
      <t>サイ</t>
    </rPh>
    <rPh sb="284" eb="286">
      <t>ザンダカ</t>
    </rPh>
    <rPh sb="286" eb="287">
      <t>タイ</t>
    </rPh>
    <rPh sb="287" eb="289">
      <t>ジギョウ</t>
    </rPh>
    <rPh sb="289" eb="291">
      <t>キボ</t>
    </rPh>
    <rPh sb="291" eb="293">
      <t>ヒリツ</t>
    </rPh>
    <rPh sb="295" eb="297">
      <t>カリイレ</t>
    </rPh>
    <rPh sb="297" eb="298">
      <t>ガク</t>
    </rPh>
    <rPh sb="299" eb="300">
      <t>オオ</t>
    </rPh>
    <rPh sb="302" eb="304">
      <t>キギョウ</t>
    </rPh>
    <rPh sb="304" eb="305">
      <t>サイ</t>
    </rPh>
    <rPh sb="306" eb="308">
      <t>マンキ</t>
    </rPh>
    <rPh sb="309" eb="310">
      <t>ムカ</t>
    </rPh>
    <rPh sb="312" eb="314">
      <t>キギョウ</t>
    </rPh>
    <rPh sb="314" eb="315">
      <t>サイ</t>
    </rPh>
    <rPh sb="315" eb="317">
      <t>ザンダカ</t>
    </rPh>
    <rPh sb="318" eb="320">
      <t>ゲンショウ</t>
    </rPh>
    <rPh sb="323" eb="325">
      <t>コンゴ</t>
    </rPh>
    <rPh sb="327" eb="329">
      <t>オスイ</t>
    </rPh>
    <rPh sb="329" eb="331">
      <t>ジギョウ</t>
    </rPh>
    <rPh sb="332" eb="334">
      <t>ゲスイ</t>
    </rPh>
    <rPh sb="334" eb="335">
      <t>カン</t>
    </rPh>
    <rPh sb="339" eb="341">
      <t>シセツ</t>
    </rPh>
    <rPh sb="342" eb="344">
      <t>カイチク</t>
    </rPh>
    <rPh sb="344" eb="346">
      <t>コウシン</t>
    </rPh>
    <rPh sb="347" eb="349">
      <t>イッセイ</t>
    </rPh>
    <rPh sb="350" eb="352">
      <t>カイシ</t>
    </rPh>
    <rPh sb="358" eb="359">
      <t>フ</t>
    </rPh>
    <rPh sb="362" eb="364">
      <t>キギョウ</t>
    </rPh>
    <rPh sb="364" eb="365">
      <t>サイ</t>
    </rPh>
    <rPh sb="365" eb="367">
      <t>ザンダカ</t>
    </rPh>
    <rPh sb="368" eb="369">
      <t>フク</t>
    </rPh>
    <rPh sb="374" eb="377">
      <t>ケイカクテキ</t>
    </rPh>
    <rPh sb="378" eb="380">
      <t>トウシ</t>
    </rPh>
    <rPh sb="381" eb="383">
      <t>ジッシ</t>
    </rPh>
    <rPh sb="385" eb="387">
      <t>ヒツヨウ</t>
    </rPh>
    <rPh sb="393" eb="395">
      <t>ケイヒ</t>
    </rPh>
    <rPh sb="395" eb="397">
      <t>カイシュウ</t>
    </rPh>
    <rPh sb="397" eb="398">
      <t>リツ</t>
    </rPh>
    <rPh sb="400" eb="402">
      <t>ケイヒ</t>
    </rPh>
    <rPh sb="402" eb="404">
      <t>カイシュウ</t>
    </rPh>
    <rPh sb="404" eb="405">
      <t>リツ</t>
    </rPh>
    <rPh sb="407" eb="410">
      <t>シヨウリョウ</t>
    </rPh>
    <rPh sb="411" eb="413">
      <t>カイシュウ</t>
    </rPh>
    <rPh sb="416" eb="418">
      <t>ケイヒ</t>
    </rPh>
    <rPh sb="421" eb="423">
      <t>テイド</t>
    </rPh>
    <rPh sb="423" eb="426">
      <t>シヨウリョウ</t>
    </rPh>
    <rPh sb="427" eb="428">
      <t>マカナ</t>
    </rPh>
    <rPh sb="434" eb="435">
      <t>アラワ</t>
    </rPh>
    <rPh sb="436" eb="438">
      <t>シヒョウ</t>
    </rPh>
    <rPh sb="442" eb="444">
      <t>キンネン</t>
    </rPh>
    <rPh sb="445" eb="448">
      <t>コウリリツ</t>
    </rPh>
    <rPh sb="448" eb="450">
      <t>キギョウ</t>
    </rPh>
    <rPh sb="450" eb="451">
      <t>サイ</t>
    </rPh>
    <rPh sb="452" eb="454">
      <t>マンキ</t>
    </rPh>
    <rPh sb="455" eb="456">
      <t>ムカ</t>
    </rPh>
    <rPh sb="462" eb="464">
      <t>シハライ</t>
    </rPh>
    <rPh sb="464" eb="466">
      <t>リソク</t>
    </rPh>
    <rPh sb="467" eb="469">
      <t>ゲンショウ</t>
    </rPh>
    <rPh sb="469" eb="471">
      <t>ケイコウ</t>
    </rPh>
    <rPh sb="477" eb="479">
      <t>エイキョウ</t>
    </rPh>
    <rPh sb="481" eb="483">
      <t>ヘイセイ</t>
    </rPh>
    <rPh sb="485" eb="487">
      <t>ネンド</t>
    </rPh>
    <rPh sb="490" eb="492">
      <t>ケイヒ</t>
    </rPh>
    <rPh sb="492" eb="494">
      <t>カイシュウ</t>
    </rPh>
    <rPh sb="494" eb="495">
      <t>リツ</t>
    </rPh>
    <rPh sb="501" eb="502">
      <t>コ</t>
    </rPh>
    <rPh sb="506" eb="508">
      <t>ジョウキョウ</t>
    </rPh>
    <rPh sb="512" eb="514">
      <t>コンゴ</t>
    </rPh>
    <rPh sb="516" eb="518">
      <t>フメイ</t>
    </rPh>
    <rPh sb="518" eb="519">
      <t>スイ</t>
    </rPh>
    <rPh sb="520" eb="522">
      <t>サクゲン</t>
    </rPh>
    <rPh sb="522" eb="523">
      <t>トウ</t>
    </rPh>
    <rPh sb="526" eb="528">
      <t>イジ</t>
    </rPh>
    <rPh sb="528" eb="531">
      <t>カンリヒ</t>
    </rPh>
    <rPh sb="532" eb="534">
      <t>ヨクセイ</t>
    </rPh>
    <rPh sb="540" eb="542">
      <t>ケイヒ</t>
    </rPh>
    <rPh sb="542" eb="544">
      <t>カイシュウ</t>
    </rPh>
    <rPh sb="544" eb="545">
      <t>リツ</t>
    </rPh>
    <rPh sb="550" eb="552">
      <t>コウジョウ</t>
    </rPh>
    <rPh sb="553" eb="554">
      <t>ツト</t>
    </rPh>
    <rPh sb="559" eb="561">
      <t>オスイ</t>
    </rPh>
    <rPh sb="561" eb="563">
      <t>ショリ</t>
    </rPh>
    <rPh sb="563" eb="565">
      <t>ゲンカ</t>
    </rPh>
    <rPh sb="567" eb="569">
      <t>オスイ</t>
    </rPh>
    <rPh sb="569" eb="571">
      <t>ショリ</t>
    </rPh>
    <rPh sb="571" eb="573">
      <t>ゲンカ</t>
    </rPh>
    <rPh sb="575" eb="577">
      <t>ユウシュウ</t>
    </rPh>
    <rPh sb="577" eb="579">
      <t>スイリョウ</t>
    </rPh>
    <rPh sb="585" eb="587">
      <t>オスイ</t>
    </rPh>
    <rPh sb="587" eb="589">
      <t>ショリ</t>
    </rPh>
    <rPh sb="590" eb="591">
      <t>ヨウ</t>
    </rPh>
    <rPh sb="593" eb="595">
      <t>ヒヨウ</t>
    </rPh>
    <rPh sb="596" eb="597">
      <t>アラワ</t>
    </rPh>
    <rPh sb="602" eb="604">
      <t>レイワ</t>
    </rPh>
    <rPh sb="605" eb="607">
      <t>ネンド</t>
    </rPh>
    <rPh sb="609" eb="611">
      <t>ゼンジュツ</t>
    </rPh>
    <rPh sb="612" eb="614">
      <t>リユウ</t>
    </rPh>
    <rPh sb="618" eb="622">
      <t>ユウシュウスイリョウ</t>
    </rPh>
    <rPh sb="623" eb="626">
      <t>ゼンネンド</t>
    </rPh>
    <rPh sb="627" eb="629">
      <t>ウワマワ</t>
    </rPh>
    <rPh sb="642" eb="645">
      <t>ゼンネンド</t>
    </rPh>
    <rPh sb="647" eb="649">
      <t>ゲンショウ</t>
    </rPh>
    <rPh sb="650" eb="652">
      <t>リョウカ</t>
    </rPh>
    <rPh sb="656" eb="658">
      <t>コンゴ</t>
    </rPh>
    <rPh sb="660" eb="663">
      <t>フメイスイ</t>
    </rPh>
    <rPh sb="664" eb="666">
      <t>サクゲン</t>
    </rPh>
    <rPh sb="666" eb="667">
      <t>トウ</t>
    </rPh>
    <rPh sb="670" eb="672">
      <t>オスイ</t>
    </rPh>
    <rPh sb="672" eb="674">
      <t>ショリ</t>
    </rPh>
    <rPh sb="674" eb="676">
      <t>ゲンカ</t>
    </rPh>
    <rPh sb="677" eb="679">
      <t>ヨクセイ</t>
    </rPh>
    <rPh sb="680" eb="681">
      <t>ツト</t>
    </rPh>
    <rPh sb="686" eb="689">
      <t>スイセンカ</t>
    </rPh>
    <rPh sb="689" eb="690">
      <t>リツ</t>
    </rPh>
    <rPh sb="692" eb="694">
      <t>ショリ</t>
    </rPh>
    <rPh sb="694" eb="697">
      <t>クイキナイ</t>
    </rPh>
    <rPh sb="697" eb="699">
      <t>ジンコウ</t>
    </rPh>
    <rPh sb="703" eb="705">
      <t>ジッサイ</t>
    </rPh>
    <rPh sb="706" eb="708">
      <t>コウキョウ</t>
    </rPh>
    <rPh sb="708" eb="710">
      <t>ゲスイ</t>
    </rPh>
    <rPh sb="711" eb="713">
      <t>リヨウ</t>
    </rPh>
    <rPh sb="717" eb="719">
      <t>ジンコウ</t>
    </rPh>
    <rPh sb="720" eb="722">
      <t>ワリアイ</t>
    </rPh>
    <rPh sb="723" eb="724">
      <t>アラワ</t>
    </rPh>
    <rPh sb="725" eb="727">
      <t>シヒョウ</t>
    </rPh>
    <rPh sb="731" eb="734">
      <t>シガイカ</t>
    </rPh>
    <rPh sb="734" eb="736">
      <t>クイキ</t>
    </rPh>
    <rPh sb="742" eb="743">
      <t>ワタクシ</t>
    </rPh>
    <rPh sb="743" eb="744">
      <t>ドウ</t>
    </rPh>
    <rPh sb="744" eb="745">
      <t>トウ</t>
    </rPh>
    <rPh sb="746" eb="748">
      <t>イチブ</t>
    </rPh>
    <rPh sb="748" eb="750">
      <t>クイキ</t>
    </rPh>
    <rPh sb="751" eb="752">
      <t>ノゾ</t>
    </rPh>
    <rPh sb="755" eb="757">
      <t>コウキョウ</t>
    </rPh>
    <rPh sb="757" eb="760">
      <t>ゲスイドウ</t>
    </rPh>
    <rPh sb="760" eb="762">
      <t>セイビ</t>
    </rPh>
    <rPh sb="763" eb="765">
      <t>カンリョウ</t>
    </rPh>
    <rPh sb="769" eb="771">
      <t>ジョウキョウ</t>
    </rPh>
    <rPh sb="775" eb="777">
      <t>コンゴ</t>
    </rPh>
    <rPh sb="778" eb="781">
      <t>スイセンカ</t>
    </rPh>
    <rPh sb="781" eb="783">
      <t>ソクシン</t>
    </rPh>
    <rPh sb="783" eb="785">
      <t>カツドウ</t>
    </rPh>
    <rPh sb="786" eb="787">
      <t>ト</t>
    </rPh>
    <rPh sb="788" eb="789">
      <t>ク</t>
    </rPh>
    <rPh sb="794" eb="797">
      <t>スイセンカ</t>
    </rPh>
    <rPh sb="797" eb="798">
      <t>リツ</t>
    </rPh>
    <rPh sb="799" eb="801">
      <t>コウジョウ</t>
    </rPh>
    <rPh sb="802" eb="803">
      <t>ハカ</t>
    </rPh>
    <phoneticPr fontId="16"/>
  </si>
  <si>
    <t>　当市の経営状況を各指標から総合的に分析をすると、単年度収支で黒字を達成し、経費回収率も100%を超えている。令和2年度は新型コロナ流行に伴う、家庭内使用水量の増加による収益増により、全体的に指標は良化した。しかし、近年は台風等に伴う不明水の発生により汚水処理費が増加しているのに対して、今後は人口減少や節水等による下水道使用料収入の低下が懸念される。
　それに伴い、令和2年度に当市はストックマネジメント計画および経営戦略策定を策定した。ストックマネジメント計画においては、今後の改築更新スケジュール策定や投資額を推計しており、その計画に沿うように今後は更新事業に着手していく。また、経営戦略においては更新事業費だけでなく浸水対策事業費や維持管理費等、増大する支出に対して、収入が均衡するよう、収支計画のシミュレーションと今後の経営方針を定めている。今後は経営戦略に基づき、滞りなく事業を遂行できるよう、経営基盤の強化を図っていく。</t>
    <rPh sb="1" eb="3">
      <t>トウシ</t>
    </rPh>
    <rPh sb="4" eb="6">
      <t>ケイエイ</t>
    </rPh>
    <rPh sb="6" eb="8">
      <t>ジョウキョウ</t>
    </rPh>
    <rPh sb="9" eb="12">
      <t>カクシヒョウ</t>
    </rPh>
    <rPh sb="14" eb="17">
      <t>ソウゴウテキ</t>
    </rPh>
    <rPh sb="18" eb="20">
      <t>ブンセキ</t>
    </rPh>
    <rPh sb="25" eb="28">
      <t>タンネンド</t>
    </rPh>
    <rPh sb="28" eb="30">
      <t>シュウシ</t>
    </rPh>
    <rPh sb="31" eb="33">
      <t>クロジ</t>
    </rPh>
    <rPh sb="34" eb="36">
      <t>タッセイ</t>
    </rPh>
    <rPh sb="38" eb="40">
      <t>ケイヒ</t>
    </rPh>
    <rPh sb="40" eb="42">
      <t>カイシュウ</t>
    </rPh>
    <rPh sb="42" eb="43">
      <t>リツ</t>
    </rPh>
    <rPh sb="49" eb="50">
      <t>コ</t>
    </rPh>
    <rPh sb="55" eb="57">
      <t>レイワ</t>
    </rPh>
    <rPh sb="58" eb="60">
      <t>ネンド</t>
    </rPh>
    <rPh sb="61" eb="63">
      <t>シンガタ</t>
    </rPh>
    <rPh sb="66" eb="68">
      <t>リュウコウ</t>
    </rPh>
    <rPh sb="69" eb="70">
      <t>トモナ</t>
    </rPh>
    <rPh sb="72" eb="74">
      <t>カテイ</t>
    </rPh>
    <rPh sb="74" eb="75">
      <t>ナイ</t>
    </rPh>
    <rPh sb="75" eb="77">
      <t>シヨウ</t>
    </rPh>
    <rPh sb="77" eb="79">
      <t>スイリョウ</t>
    </rPh>
    <rPh sb="80" eb="82">
      <t>ゾウカ</t>
    </rPh>
    <rPh sb="85" eb="87">
      <t>シュウエキ</t>
    </rPh>
    <rPh sb="87" eb="88">
      <t>ゾウ</t>
    </rPh>
    <rPh sb="92" eb="95">
      <t>ゼンタイテキ</t>
    </rPh>
    <rPh sb="96" eb="98">
      <t>シヒョウ</t>
    </rPh>
    <rPh sb="99" eb="101">
      <t>リョウカ</t>
    </rPh>
    <rPh sb="108" eb="110">
      <t>キンネン</t>
    </rPh>
    <rPh sb="111" eb="113">
      <t>タイフウ</t>
    </rPh>
    <rPh sb="113" eb="114">
      <t>トウ</t>
    </rPh>
    <rPh sb="115" eb="116">
      <t>トモナ</t>
    </rPh>
    <rPh sb="117" eb="119">
      <t>フメイ</t>
    </rPh>
    <rPh sb="119" eb="120">
      <t>スイ</t>
    </rPh>
    <rPh sb="121" eb="123">
      <t>ハッセイ</t>
    </rPh>
    <rPh sb="126" eb="128">
      <t>オスイ</t>
    </rPh>
    <rPh sb="128" eb="130">
      <t>ショリ</t>
    </rPh>
    <rPh sb="130" eb="131">
      <t>ヒ</t>
    </rPh>
    <rPh sb="132" eb="134">
      <t>ゾウカ</t>
    </rPh>
    <rPh sb="140" eb="141">
      <t>タイ</t>
    </rPh>
    <rPh sb="144" eb="146">
      <t>コンゴ</t>
    </rPh>
    <rPh sb="147" eb="149">
      <t>ジンコウ</t>
    </rPh>
    <rPh sb="149" eb="151">
      <t>ゲンショウ</t>
    </rPh>
    <rPh sb="152" eb="154">
      <t>セッスイ</t>
    </rPh>
    <rPh sb="154" eb="155">
      <t>トウ</t>
    </rPh>
    <rPh sb="158" eb="161">
      <t>ゲスイドウ</t>
    </rPh>
    <rPh sb="161" eb="164">
      <t>シヨウリョウ</t>
    </rPh>
    <rPh sb="164" eb="166">
      <t>シュウニュウ</t>
    </rPh>
    <rPh sb="167" eb="169">
      <t>テイカ</t>
    </rPh>
    <rPh sb="170" eb="172">
      <t>ケネン</t>
    </rPh>
    <rPh sb="181" eb="182">
      <t>トモナ</t>
    </rPh>
    <rPh sb="184" eb="186">
      <t>レイワ</t>
    </rPh>
    <rPh sb="187" eb="189">
      <t>ネンド</t>
    </rPh>
    <rPh sb="190" eb="192">
      <t>トウシ</t>
    </rPh>
    <rPh sb="203" eb="205">
      <t>ケイカク</t>
    </rPh>
    <rPh sb="208" eb="210">
      <t>ケイエイ</t>
    </rPh>
    <rPh sb="210" eb="212">
      <t>センリャク</t>
    </rPh>
    <rPh sb="212" eb="214">
      <t>サクテイ</t>
    </rPh>
    <rPh sb="215" eb="217">
      <t>サクテイ</t>
    </rPh>
    <rPh sb="230" eb="232">
      <t>ケイカク</t>
    </rPh>
    <rPh sb="238" eb="240">
      <t>コンゴ</t>
    </rPh>
    <rPh sb="241" eb="243">
      <t>カイチク</t>
    </rPh>
    <rPh sb="243" eb="245">
      <t>コウシン</t>
    </rPh>
    <rPh sb="251" eb="253">
      <t>サクテイ</t>
    </rPh>
    <rPh sb="254" eb="256">
      <t>トウシ</t>
    </rPh>
    <rPh sb="256" eb="257">
      <t>ガク</t>
    </rPh>
    <rPh sb="258" eb="260">
      <t>スイケイ</t>
    </rPh>
    <rPh sb="267" eb="269">
      <t>ケイカク</t>
    </rPh>
    <rPh sb="270" eb="271">
      <t>ソ</t>
    </rPh>
    <rPh sb="275" eb="277">
      <t>コンゴ</t>
    </rPh>
    <rPh sb="278" eb="280">
      <t>コウシン</t>
    </rPh>
    <rPh sb="280" eb="282">
      <t>ジギョウ</t>
    </rPh>
    <rPh sb="283" eb="285">
      <t>チャクシュ</t>
    </rPh>
    <rPh sb="293" eb="297">
      <t>ケイエイセンリャク</t>
    </rPh>
    <rPh sb="302" eb="306">
      <t>コウシンジギョウ</t>
    </rPh>
    <rPh sb="306" eb="307">
      <t>ヒ</t>
    </rPh>
    <rPh sb="312" eb="314">
      <t>シンスイ</t>
    </rPh>
    <rPh sb="314" eb="316">
      <t>タイサク</t>
    </rPh>
    <rPh sb="316" eb="319">
      <t>ジギョウヒ</t>
    </rPh>
    <rPh sb="320" eb="322">
      <t>イジ</t>
    </rPh>
    <rPh sb="322" eb="325">
      <t>カンリヒ</t>
    </rPh>
    <rPh sb="325" eb="326">
      <t>トウ</t>
    </rPh>
    <rPh sb="327" eb="329">
      <t>ゾウダイ</t>
    </rPh>
    <rPh sb="331" eb="333">
      <t>シシュツ</t>
    </rPh>
    <rPh sb="334" eb="335">
      <t>タイ</t>
    </rPh>
    <rPh sb="338" eb="340">
      <t>シュウニュウ</t>
    </rPh>
    <rPh sb="341" eb="343">
      <t>キンコウ</t>
    </rPh>
    <rPh sb="348" eb="350">
      <t>シュウシ</t>
    </rPh>
    <rPh sb="350" eb="352">
      <t>ケイカク</t>
    </rPh>
    <rPh sb="362" eb="364">
      <t>コンゴ</t>
    </rPh>
    <rPh sb="365" eb="367">
      <t>ケイエイ</t>
    </rPh>
    <rPh sb="367" eb="369">
      <t>ホウシン</t>
    </rPh>
    <rPh sb="370" eb="371">
      <t>サダ</t>
    </rPh>
    <rPh sb="376" eb="378">
      <t>コンゴ</t>
    </rPh>
    <rPh sb="379" eb="383">
      <t>ケイエイセンリャク</t>
    </rPh>
    <rPh sb="384" eb="385">
      <t>モト</t>
    </rPh>
    <rPh sb="388" eb="389">
      <t>トドコオ</t>
    </rPh>
    <rPh sb="392" eb="394">
      <t>ジギョウ</t>
    </rPh>
    <rPh sb="395" eb="397">
      <t>スイコウ</t>
    </rPh>
    <rPh sb="403" eb="405">
      <t>ケイエイ</t>
    </rPh>
    <rPh sb="405" eb="407">
      <t>キバン</t>
    </rPh>
    <rPh sb="408" eb="410">
      <t>キョウカ</t>
    </rPh>
    <rPh sb="411" eb="412">
      <t>ハカ</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</si>
</sst>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A0-4EED-8B0B-BA390AE7814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0.16</c:v>
                </c:pt>
                <c:pt idx="2">
                  <c:v>0.16</c:v>
                </c:pt>
                <c:pt idx="3">
                  <c:v>0.16</c:v>
                </c:pt>
                <c:pt idx="4">
                  <c:v>0.14000000000000001</c:v>
                </c:pt>
              </c:numCache>
            </c:numRef>
          </c:val>
          <c:smooth val="0"/>
          <c:extLst>
            <c:ext xmlns:c16="http://schemas.microsoft.com/office/drawing/2014/chart" uri="{C3380CC4-5D6E-409C-BE32-E72D297353CC}">
              <c16:uniqueId val="{00000001-FFA0-4EED-8B0B-BA390AE7814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38-46BF-A07D-B71D930EF9B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64.66</c:v>
                </c:pt>
                <c:pt idx="1">
                  <c:v>64.650000000000006</c:v>
                </c:pt>
                <c:pt idx="2">
                  <c:v>62.96</c:v>
                </c:pt>
                <c:pt idx="3">
                  <c:v>62.97</c:v>
                </c:pt>
                <c:pt idx="4">
                  <c:v>64.930000000000007</c:v>
                </c:pt>
              </c:numCache>
            </c:numRef>
          </c:val>
          <c:smooth val="0"/>
          <c:extLst>
            <c:ext xmlns:c16="http://schemas.microsoft.com/office/drawing/2014/chart" uri="{C3380CC4-5D6E-409C-BE32-E72D297353CC}">
              <c16:uniqueId val="{00000001-2238-46BF-A07D-B71D930EF9B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96.12</c:v>
                </c:pt>
                <c:pt idx="1">
                  <c:v>97.14</c:v>
                </c:pt>
                <c:pt idx="2">
                  <c:v>99.36</c:v>
                </c:pt>
                <c:pt idx="3">
                  <c:v>99.68</c:v>
                </c:pt>
                <c:pt idx="4">
                  <c:v>99.32</c:v>
                </c:pt>
              </c:numCache>
            </c:numRef>
          </c:val>
          <c:extLst>
            <c:ext xmlns:c16="http://schemas.microsoft.com/office/drawing/2014/chart" uri="{C3380CC4-5D6E-409C-BE32-E72D297353CC}">
              <c16:uniqueId val="{00000000-C716-4149-A200-E0C8F6F118F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97.08</c:v>
                </c:pt>
                <c:pt idx="1">
                  <c:v>97.4</c:v>
                </c:pt>
                <c:pt idx="2">
                  <c:v>96.96</c:v>
                </c:pt>
                <c:pt idx="3">
                  <c:v>96.97</c:v>
                </c:pt>
                <c:pt idx="4">
                  <c:v>97.7</c:v>
                </c:pt>
              </c:numCache>
            </c:numRef>
          </c:val>
          <c:smooth val="0"/>
          <c:extLst>
            <c:ext xmlns:c16="http://schemas.microsoft.com/office/drawing/2014/chart" uri="{C3380CC4-5D6E-409C-BE32-E72D297353CC}">
              <c16:uniqueId val="{00000001-C716-4149-A200-E0C8F6F118F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120.96</c:v>
                </c:pt>
                <c:pt idx="1">
                  <c:v>118.28</c:v>
                </c:pt>
                <c:pt idx="2">
                  <c:v>122.81</c:v>
                </c:pt>
                <c:pt idx="3">
                  <c:v>110.08</c:v>
                </c:pt>
                <c:pt idx="4">
                  <c:v>113.09</c:v>
                </c:pt>
              </c:numCache>
            </c:numRef>
          </c:val>
          <c:extLst>
            <c:ext xmlns:c16="http://schemas.microsoft.com/office/drawing/2014/chart" uri="{C3380CC4-5D6E-409C-BE32-E72D297353CC}">
              <c16:uniqueId val="{00000000-A4CE-4893-9194-23FDB557F86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109.82</c:v>
                </c:pt>
                <c:pt idx="1">
                  <c:v>111.25</c:v>
                </c:pt>
                <c:pt idx="2">
                  <c:v>108.87</c:v>
                </c:pt>
                <c:pt idx="3">
                  <c:v>109</c:v>
                </c:pt>
                <c:pt idx="4">
                  <c:v>107.09</c:v>
                </c:pt>
              </c:numCache>
            </c:numRef>
          </c:val>
          <c:smooth val="0"/>
          <c:extLst>
            <c:ext xmlns:c16="http://schemas.microsoft.com/office/drawing/2014/chart" uri="{C3380CC4-5D6E-409C-BE32-E72D297353CC}">
              <c16:uniqueId val="{00000001-A4CE-4893-9194-23FDB557F86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43.31</c:v>
                </c:pt>
                <c:pt idx="1">
                  <c:v>44.55</c:v>
                </c:pt>
                <c:pt idx="2">
                  <c:v>45.63</c:v>
                </c:pt>
                <c:pt idx="3">
                  <c:v>46.84</c:v>
                </c:pt>
                <c:pt idx="4">
                  <c:v>48.25</c:v>
                </c:pt>
              </c:numCache>
            </c:numRef>
          </c:val>
          <c:extLst>
            <c:ext xmlns:c16="http://schemas.microsoft.com/office/drawing/2014/chart" uri="{C3380CC4-5D6E-409C-BE32-E72D297353CC}">
              <c16:uniqueId val="{00000000-52FE-4CF0-A4D1-54706E35422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25.28</c:v>
                </c:pt>
                <c:pt idx="1">
                  <c:v>28.35</c:v>
                </c:pt>
                <c:pt idx="2">
                  <c:v>25.13</c:v>
                </c:pt>
                <c:pt idx="3">
                  <c:v>24.54</c:v>
                </c:pt>
                <c:pt idx="4">
                  <c:v>23.38</c:v>
                </c:pt>
              </c:numCache>
            </c:numRef>
          </c:val>
          <c:smooth val="0"/>
          <c:extLst>
            <c:ext xmlns:c16="http://schemas.microsoft.com/office/drawing/2014/chart" uri="{C3380CC4-5D6E-409C-BE32-E72D297353CC}">
              <c16:uniqueId val="{00000001-52FE-4CF0-A4D1-54706E35422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13-4D06-8D04-C1C41F05192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4.08</c:v>
                </c:pt>
                <c:pt idx="1">
                  <c:v>6.7</c:v>
                </c:pt>
                <c:pt idx="2">
                  <c:v>6.4</c:v>
                </c:pt>
                <c:pt idx="3">
                  <c:v>7.66</c:v>
                </c:pt>
                <c:pt idx="4">
                  <c:v>8.1999999999999993</c:v>
                </c:pt>
              </c:numCache>
            </c:numRef>
          </c:val>
          <c:smooth val="0"/>
          <c:extLst>
            <c:ext xmlns:c16="http://schemas.microsoft.com/office/drawing/2014/chart" uri="{C3380CC4-5D6E-409C-BE32-E72D297353CC}">
              <c16:uniqueId val="{00000001-9D13-4D06-8D04-C1C41F05192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D3-4480-8734-F0FE83284B2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0.45</c:v>
                </c:pt>
                <c:pt idx="1">
                  <c:v>0</c:v>
                </c:pt>
                <c:pt idx="2" formatCode="#,##0.00;&quot;△&quot;#,##0.00;&quot;-&quot;">
                  <c:v>0.39</c:v>
                </c:pt>
                <c:pt idx="3" formatCode="#,##0.00;&quot;△&quot;#,##0.00;&quot;-&quot;">
                  <c:v>0.28000000000000003</c:v>
                </c:pt>
                <c:pt idx="4" formatCode="#,##0.00;&quot;△&quot;#,##0.00;&quot;-&quot;">
                  <c:v>0.59</c:v>
                </c:pt>
              </c:numCache>
            </c:numRef>
          </c:val>
          <c:smooth val="0"/>
          <c:extLst>
            <c:ext xmlns:c16="http://schemas.microsoft.com/office/drawing/2014/chart" uri="{C3380CC4-5D6E-409C-BE32-E72D297353CC}">
              <c16:uniqueId val="{00000001-04D3-4480-8734-F0FE83284B2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94.46</c:v>
                </c:pt>
                <c:pt idx="1">
                  <c:v>109.04</c:v>
                </c:pt>
                <c:pt idx="2">
                  <c:v>112.62</c:v>
                </c:pt>
                <c:pt idx="3">
                  <c:v>84.88</c:v>
                </c:pt>
                <c:pt idx="4">
                  <c:v>87.96</c:v>
                </c:pt>
              </c:numCache>
            </c:numRef>
          </c:val>
          <c:extLst>
            <c:ext xmlns:c16="http://schemas.microsoft.com/office/drawing/2014/chart" uri="{C3380CC4-5D6E-409C-BE32-E72D297353CC}">
              <c16:uniqueId val="{00000000-95D3-439F-8218-9E17D68618D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67.7</c:v>
                </c:pt>
                <c:pt idx="1">
                  <c:v>75.02</c:v>
                </c:pt>
                <c:pt idx="2">
                  <c:v>73.55</c:v>
                </c:pt>
                <c:pt idx="3">
                  <c:v>71.19</c:v>
                </c:pt>
                <c:pt idx="4">
                  <c:v>77.72</c:v>
                </c:pt>
              </c:numCache>
            </c:numRef>
          </c:val>
          <c:smooth val="0"/>
          <c:extLst>
            <c:ext xmlns:c16="http://schemas.microsoft.com/office/drawing/2014/chart" uri="{C3380CC4-5D6E-409C-BE32-E72D297353CC}">
              <c16:uniqueId val="{00000001-95D3-439F-8218-9E17D68618D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703.95</c:v>
                </c:pt>
                <c:pt idx="1">
                  <c:v>468.94</c:v>
                </c:pt>
                <c:pt idx="2">
                  <c:v>424.83</c:v>
                </c:pt>
                <c:pt idx="3">
                  <c:v>381.03</c:v>
                </c:pt>
                <c:pt idx="4">
                  <c:v>338.73</c:v>
                </c:pt>
              </c:numCache>
            </c:numRef>
          </c:val>
          <c:extLst>
            <c:ext xmlns:c16="http://schemas.microsoft.com/office/drawing/2014/chart" uri="{C3380CC4-5D6E-409C-BE32-E72D297353CC}">
              <c16:uniqueId val="{00000000-CF02-4212-A1C1-E656576E8CC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599.92999999999995</c:v>
                </c:pt>
                <c:pt idx="1">
                  <c:v>573.73</c:v>
                </c:pt>
                <c:pt idx="2">
                  <c:v>514.27</c:v>
                </c:pt>
                <c:pt idx="3">
                  <c:v>517.34</c:v>
                </c:pt>
                <c:pt idx="4">
                  <c:v>485.6</c:v>
                </c:pt>
              </c:numCache>
            </c:numRef>
          </c:val>
          <c:smooth val="0"/>
          <c:extLst>
            <c:ext xmlns:c16="http://schemas.microsoft.com/office/drawing/2014/chart" uri="{C3380CC4-5D6E-409C-BE32-E72D297353CC}">
              <c16:uniqueId val="{00000001-CF02-4212-A1C1-E656576E8CC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100.36</c:v>
                </c:pt>
                <c:pt idx="1">
                  <c:v>102.17</c:v>
                </c:pt>
                <c:pt idx="2">
                  <c:v>106.06</c:v>
                </c:pt>
                <c:pt idx="3">
                  <c:v>103.56</c:v>
                </c:pt>
                <c:pt idx="4">
                  <c:v>106.67</c:v>
                </c:pt>
              </c:numCache>
            </c:numRef>
          </c:val>
          <c:extLst>
            <c:ext xmlns:c16="http://schemas.microsoft.com/office/drawing/2014/chart" uri="{C3380CC4-5D6E-409C-BE32-E72D297353CC}">
              <c16:uniqueId val="{00000000-F2EF-4CF8-AA49-3761E5973EC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95.76</c:v>
                </c:pt>
                <c:pt idx="1">
                  <c:v>100.74</c:v>
                </c:pt>
                <c:pt idx="2">
                  <c:v>100.34</c:v>
                </c:pt>
                <c:pt idx="3">
                  <c:v>99.89</c:v>
                </c:pt>
                <c:pt idx="4">
                  <c:v>99.95</c:v>
                </c:pt>
              </c:numCache>
            </c:numRef>
          </c:val>
          <c:smooth val="0"/>
          <c:extLst>
            <c:ext xmlns:c16="http://schemas.microsoft.com/office/drawing/2014/chart" uri="{C3380CC4-5D6E-409C-BE32-E72D297353CC}">
              <c16:uniqueId val="{00000001-F2EF-4CF8-AA49-3761E5973EC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88.34</c:v>
                </c:pt>
                <c:pt idx="1">
                  <c:v>86.87</c:v>
                </c:pt>
                <c:pt idx="2">
                  <c:v>83.84</c:v>
                </c:pt>
                <c:pt idx="3">
                  <c:v>85.83</c:v>
                </c:pt>
                <c:pt idx="4">
                  <c:v>82.21</c:v>
                </c:pt>
              </c:numCache>
            </c:numRef>
          </c:val>
          <c:extLst>
            <c:ext xmlns:c16="http://schemas.microsoft.com/office/drawing/2014/chart" uri="{C3380CC4-5D6E-409C-BE32-E72D297353CC}">
              <c16:uniqueId val="{00000000-0D65-4F84-AE3A-0E2D0C1D918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119</c:v>
                </c:pt>
                <c:pt idx="1">
                  <c:v>112.75</c:v>
                </c:pt>
                <c:pt idx="2">
                  <c:v>113.49</c:v>
                </c:pt>
                <c:pt idx="3">
                  <c:v>112.4</c:v>
                </c:pt>
                <c:pt idx="4">
                  <c:v>110.21</c:v>
                </c:pt>
              </c:numCache>
            </c:numRef>
          </c:val>
          <c:smooth val="0"/>
          <c:extLst>
            <c:ext xmlns:c16="http://schemas.microsoft.com/office/drawing/2014/chart" uri="{C3380CC4-5D6E-409C-BE32-E72D297353CC}">
              <c16:uniqueId val="{00000001-0D65-4F84-AE3A-0E2D0C1D918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3"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埼玉県　富士見市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Aa</v>
      </c>
      <c r="X8" s="72"/>
      <c r="Y8" s="72"/>
      <c r="Z8" s="72"/>
      <c r="AA8" s="72"/>
      <c r="AB8" s="72"/>
      <c r="AC8" s="72"/>
      <c r="AD8" s="73" t="str">
        <f>データ!$M$6</f>
        <v>非設置</v>
      </c>
      <c r="AE8" s="73"/>
      <c r="AF8" s="73"/>
      <c r="AG8" s="73"/>
      <c r="AH8" s="73"/>
      <c r="AI8" s="73"/>
      <c r="AJ8" s="73"/>
      <c r="AK8" s="3"/>
      <c r="AL8" s="69">
        <f>データ!S6</f>
        <v>112211</v>
      </c>
      <c r="AM8" s="69"/>
      <c r="AN8" s="69"/>
      <c r="AO8" s="69"/>
      <c r="AP8" s="69"/>
      <c r="AQ8" s="69"/>
      <c r="AR8" s="69"/>
      <c r="AS8" s="69"/>
      <c r="AT8" s="68">
        <f>データ!T6</f>
        <v>19.77</v>
      </c>
      <c r="AU8" s="68"/>
      <c r="AV8" s="68"/>
      <c r="AW8" s="68"/>
      <c r="AX8" s="68"/>
      <c r="AY8" s="68"/>
      <c r="AZ8" s="68"/>
      <c r="BA8" s="68"/>
      <c r="BB8" s="68">
        <f>データ!U6</f>
        <v>5675.82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74.14</v>
      </c>
      <c r="J10" s="68"/>
      <c r="K10" s="68"/>
      <c r="L10" s="68"/>
      <c r="M10" s="68"/>
      <c r="N10" s="68"/>
      <c r="O10" s="68"/>
      <c r="P10" s="68">
        <f>データ!P6</f>
        <v>95.04</v>
      </c>
      <c r="Q10" s="68"/>
      <c r="R10" s="68"/>
      <c r="S10" s="68"/>
      <c r="T10" s="68"/>
      <c r="U10" s="68"/>
      <c r="V10" s="68"/>
      <c r="W10" s="68">
        <f>データ!Q6</f>
        <v>81.99</v>
      </c>
      <c r="X10" s="68"/>
      <c r="Y10" s="68"/>
      <c r="Z10" s="68"/>
      <c r="AA10" s="68"/>
      <c r="AB10" s="68"/>
      <c r="AC10" s="68"/>
      <c r="AD10" s="69">
        <f>データ!R6</f>
        <v>1650</v>
      </c>
      <c r="AE10" s="69"/>
      <c r="AF10" s="69"/>
      <c r="AG10" s="69"/>
      <c r="AH10" s="69"/>
      <c r="AI10" s="69"/>
      <c r="AJ10" s="69"/>
      <c r="AK10" s="2"/>
      <c r="AL10" s="69">
        <f>データ!V6</f>
        <v>106640</v>
      </c>
      <c r="AM10" s="69"/>
      <c r="AN10" s="69"/>
      <c r="AO10" s="69"/>
      <c r="AP10" s="69"/>
      <c r="AQ10" s="69"/>
      <c r="AR10" s="69"/>
      <c r="AS10" s="69"/>
      <c r="AT10" s="68">
        <f>データ!W6</f>
        <v>8.42</v>
      </c>
      <c r="AU10" s="68"/>
      <c r="AV10" s="68"/>
      <c r="AW10" s="68"/>
      <c r="AX10" s="68"/>
      <c r="AY10" s="68"/>
      <c r="AZ10" s="68"/>
      <c r="BA10" s="68"/>
      <c r="BB10" s="68">
        <f>データ!X6</f>
        <v>12665.08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112</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H+KYSV7PMhEkXnJYx7IaoUNozw17JDOwXJBhwUPNF0Ht6wfOwqg0fJVbDZSdp0dkndHKTlEBPdcys+TuImM46g==" saltValue="bghcNI9nVxzOckPq18zKK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112356</v>
      </c>
      <c r="D6" s="33">
        <f t="shared" si="3"/>
        <v>46</v>
      </c>
      <c r="E6" s="33">
        <f t="shared" si="3"/>
        <v>17</v>
      </c>
      <c r="F6" s="33">
        <f t="shared" si="3"/>
        <v>1</v>
      </c>
      <c r="G6" s="33">
        <f t="shared" si="3"/>
        <v>0</v>
      </c>
      <c r="H6" s="33" t="str">
        <f t="shared" si="3"/>
        <v>埼玉県　富士見市</v>
      </c>
      <c r="I6" s="33" t="str">
        <f t="shared" si="3"/>
        <v>法適用</v>
      </c>
      <c r="J6" s="33" t="str">
        <f t="shared" si="3"/>
        <v>下水道事業</v>
      </c>
      <c r="K6" s="33" t="str">
        <f t="shared" si="3"/>
        <v>公共下水道</v>
      </c>
      <c r="L6" s="33" t="str">
        <f t="shared" si="3"/>
        <v>Aa</v>
      </c>
      <c r="M6" s="33" t="str">
        <f t="shared" si="3"/>
        <v>非設置</v>
      </c>
      <c r="N6" s="34" t="str">
        <f t="shared" si="3"/>
        <v>-</v>
      </c>
      <c r="O6" s="34">
        <f t="shared" si="3"/>
        <v>74.14</v>
      </c>
      <c r="P6" s="34">
        <f t="shared" si="3"/>
        <v>95.04</v>
      </c>
      <c r="Q6" s="34">
        <f t="shared" si="3"/>
        <v>81.99</v>
      </c>
      <c r="R6" s="34">
        <f t="shared" si="3"/>
        <v>1650</v>
      </c>
      <c r="S6" s="34">
        <f t="shared" si="3"/>
        <v>112211</v>
      </c>
      <c r="T6" s="34">
        <f t="shared" si="3"/>
        <v>19.77</v>
      </c>
      <c r="U6" s="34">
        <f t="shared" si="3"/>
        <v>5675.82</v>
      </c>
      <c r="V6" s="34">
        <f t="shared" si="3"/>
        <v>106640</v>
      </c>
      <c r="W6" s="34">
        <f t="shared" si="3"/>
        <v>8.42</v>
      </c>
      <c r="X6" s="34">
        <f t="shared" si="3"/>
        <v>12665.08</v>
      </c>
      <c r="Y6" s="35">
        <f>IF(Y7="",NA(),Y7)</f>
        <v>120.96</v>
      </c>
      <c r="Z6" s="35">
        <f t="shared" ref="Z6:AH6" si="4">IF(Z7="",NA(),Z7)</f>
        <v>118.28</v>
      </c>
      <c r="AA6" s="35">
        <f t="shared" si="4"/>
        <v>122.81</v>
      </c>
      <c r="AB6" s="35">
        <f t="shared" si="4"/>
        <v>110.08</v>
      </c>
      <c r="AC6" s="35">
        <f t="shared" si="4"/>
        <v>113.09</v>
      </c>
      <c r="AD6" s="35">
        <f t="shared" si="4"/>
        <v>109.82</v>
      </c>
      <c r="AE6" s="35">
        <f t="shared" si="4"/>
        <v>111.25</v>
      </c>
      <c r="AF6" s="35">
        <f t="shared" si="4"/>
        <v>108.87</v>
      </c>
      <c r="AG6" s="35">
        <f t="shared" si="4"/>
        <v>109</v>
      </c>
      <c r="AH6" s="35">
        <f t="shared" si="4"/>
        <v>107.09</v>
      </c>
      <c r="AI6" s="34" t="str">
        <f>IF(AI7="","",IF(AI7="-","【-】","【"&amp;SUBSTITUTE(TEXT(AI7,"#,##0.00"),"-","△")&amp;"】"))</f>
        <v>【106.67】</v>
      </c>
      <c r="AJ6" s="34">
        <f>IF(AJ7="",NA(),AJ7)</f>
        <v>0</v>
      </c>
      <c r="AK6" s="34">
        <f t="shared" ref="AK6:AS6" si="5">IF(AK7="",NA(),AK7)</f>
        <v>0</v>
      </c>
      <c r="AL6" s="34">
        <f t="shared" si="5"/>
        <v>0</v>
      </c>
      <c r="AM6" s="34">
        <f t="shared" si="5"/>
        <v>0</v>
      </c>
      <c r="AN6" s="34">
        <f t="shared" si="5"/>
        <v>0</v>
      </c>
      <c r="AO6" s="35">
        <f t="shared" si="5"/>
        <v>0.45</v>
      </c>
      <c r="AP6" s="34">
        <f t="shared" si="5"/>
        <v>0</v>
      </c>
      <c r="AQ6" s="35">
        <f t="shared" si="5"/>
        <v>0.39</v>
      </c>
      <c r="AR6" s="35">
        <f t="shared" si="5"/>
        <v>0.28000000000000003</v>
      </c>
      <c r="AS6" s="35">
        <f t="shared" si="5"/>
        <v>0.59</v>
      </c>
      <c r="AT6" s="34" t="str">
        <f>IF(AT7="","",IF(AT7="-","【-】","【"&amp;SUBSTITUTE(TEXT(AT7,"#,##0.00"),"-","△")&amp;"】"))</f>
        <v>【3.64】</v>
      </c>
      <c r="AU6" s="35">
        <f>IF(AU7="",NA(),AU7)</f>
        <v>94.46</v>
      </c>
      <c r="AV6" s="35">
        <f t="shared" ref="AV6:BD6" si="6">IF(AV7="",NA(),AV7)</f>
        <v>109.04</v>
      </c>
      <c r="AW6" s="35">
        <f t="shared" si="6"/>
        <v>112.62</v>
      </c>
      <c r="AX6" s="35">
        <f t="shared" si="6"/>
        <v>84.88</v>
      </c>
      <c r="AY6" s="35">
        <f t="shared" si="6"/>
        <v>87.96</v>
      </c>
      <c r="AZ6" s="35">
        <f t="shared" si="6"/>
        <v>67.7</v>
      </c>
      <c r="BA6" s="35">
        <f t="shared" si="6"/>
        <v>75.02</v>
      </c>
      <c r="BB6" s="35">
        <f t="shared" si="6"/>
        <v>73.55</v>
      </c>
      <c r="BC6" s="35">
        <f t="shared" si="6"/>
        <v>71.19</v>
      </c>
      <c r="BD6" s="35">
        <f t="shared" si="6"/>
        <v>77.72</v>
      </c>
      <c r="BE6" s="34" t="str">
        <f>IF(BE7="","",IF(BE7="-","【-】","【"&amp;SUBSTITUTE(TEXT(BE7,"#,##0.00"),"-","△")&amp;"】"))</f>
        <v>【67.52】</v>
      </c>
      <c r="BF6" s="35">
        <f>IF(BF7="",NA(),BF7)</f>
        <v>703.95</v>
      </c>
      <c r="BG6" s="35">
        <f t="shared" ref="BG6:BO6" si="7">IF(BG7="",NA(),BG7)</f>
        <v>468.94</v>
      </c>
      <c r="BH6" s="35">
        <f t="shared" si="7"/>
        <v>424.83</v>
      </c>
      <c r="BI6" s="35">
        <f t="shared" si="7"/>
        <v>381.03</v>
      </c>
      <c r="BJ6" s="35">
        <f t="shared" si="7"/>
        <v>338.73</v>
      </c>
      <c r="BK6" s="35">
        <f t="shared" si="7"/>
        <v>599.92999999999995</v>
      </c>
      <c r="BL6" s="35">
        <f t="shared" si="7"/>
        <v>573.73</v>
      </c>
      <c r="BM6" s="35">
        <f t="shared" si="7"/>
        <v>514.27</v>
      </c>
      <c r="BN6" s="35">
        <f t="shared" si="7"/>
        <v>517.34</v>
      </c>
      <c r="BO6" s="35">
        <f t="shared" si="7"/>
        <v>485.6</v>
      </c>
      <c r="BP6" s="34" t="str">
        <f>IF(BP7="","",IF(BP7="-","【-】","【"&amp;SUBSTITUTE(TEXT(BP7,"#,##0.00"),"-","△")&amp;"】"))</f>
        <v>【705.21】</v>
      </c>
      <c r="BQ6" s="35">
        <f>IF(BQ7="",NA(),BQ7)</f>
        <v>100.36</v>
      </c>
      <c r="BR6" s="35">
        <f t="shared" ref="BR6:BZ6" si="8">IF(BR7="",NA(),BR7)</f>
        <v>102.17</v>
      </c>
      <c r="BS6" s="35">
        <f t="shared" si="8"/>
        <v>106.06</v>
      </c>
      <c r="BT6" s="35">
        <f t="shared" si="8"/>
        <v>103.56</v>
      </c>
      <c r="BU6" s="35">
        <f t="shared" si="8"/>
        <v>106.67</v>
      </c>
      <c r="BV6" s="35">
        <f t="shared" si="8"/>
        <v>95.76</v>
      </c>
      <c r="BW6" s="35">
        <f t="shared" si="8"/>
        <v>100.74</v>
      </c>
      <c r="BX6" s="35">
        <f t="shared" si="8"/>
        <v>100.34</v>
      </c>
      <c r="BY6" s="35">
        <f t="shared" si="8"/>
        <v>99.89</v>
      </c>
      <c r="BZ6" s="35">
        <f t="shared" si="8"/>
        <v>99.95</v>
      </c>
      <c r="CA6" s="34" t="str">
        <f>IF(CA7="","",IF(CA7="-","【-】","【"&amp;SUBSTITUTE(TEXT(CA7,"#,##0.00"),"-","△")&amp;"】"))</f>
        <v>【98.96】</v>
      </c>
      <c r="CB6" s="35">
        <f>IF(CB7="",NA(),CB7)</f>
        <v>88.34</v>
      </c>
      <c r="CC6" s="35">
        <f t="shared" ref="CC6:CK6" si="9">IF(CC7="",NA(),CC7)</f>
        <v>86.87</v>
      </c>
      <c r="CD6" s="35">
        <f t="shared" si="9"/>
        <v>83.84</v>
      </c>
      <c r="CE6" s="35">
        <f t="shared" si="9"/>
        <v>85.83</v>
      </c>
      <c r="CF6" s="35">
        <f t="shared" si="9"/>
        <v>82.21</v>
      </c>
      <c r="CG6" s="35">
        <f t="shared" si="9"/>
        <v>119</v>
      </c>
      <c r="CH6" s="35">
        <f t="shared" si="9"/>
        <v>112.75</v>
      </c>
      <c r="CI6" s="35">
        <f t="shared" si="9"/>
        <v>113.49</v>
      </c>
      <c r="CJ6" s="35">
        <f t="shared" si="9"/>
        <v>112.4</v>
      </c>
      <c r="CK6" s="35">
        <f t="shared" si="9"/>
        <v>110.21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64.66</v>
      </c>
      <c r="CS6" s="35">
        <f t="shared" si="10"/>
        <v>64.650000000000006</v>
      </c>
      <c r="CT6" s="35">
        <f t="shared" si="10"/>
        <v>62.96</v>
      </c>
      <c r="CU6" s="35">
        <f t="shared" si="10"/>
        <v>62.97</v>
      </c>
      <c r="CV6" s="35">
        <f t="shared" si="10"/>
        <v>64.930000000000007</v>
      </c>
      <c r="CW6" s="34" t="str">
        <f>IF(CW7="","",IF(CW7="-","【-】","【"&amp;SUBSTITUTE(TEXT(CW7,"#,##0.00"),"-","△")&amp;"】"))</f>
        <v>【59.57】</v>
      </c>
      <c r="CX6" s="35">
        <f>IF(CX7="",NA(),CX7)</f>
        <v>96.12</v>
      </c>
      <c r="CY6" s="35">
        <f t="shared" ref="CY6:DG6" si="11">IF(CY7="",NA(),CY7)</f>
        <v>97.14</v>
      </c>
      <c r="CZ6" s="35">
        <f t="shared" si="11"/>
        <v>99.36</v>
      </c>
      <c r="DA6" s="35">
        <f t="shared" si="11"/>
        <v>99.68</v>
      </c>
      <c r="DB6" s="35">
        <f t="shared" si="11"/>
        <v>99.32</v>
      </c>
      <c r="DC6" s="35">
        <f t="shared" si="11"/>
        <v>97.08</v>
      </c>
      <c r="DD6" s="35">
        <f t="shared" si="11"/>
        <v>97.4</v>
      </c>
      <c r="DE6" s="35">
        <f t="shared" si="11"/>
        <v>96.96</v>
      </c>
      <c r="DF6" s="35">
        <f t="shared" si="11"/>
        <v>96.97</v>
      </c>
      <c r="DG6" s="35">
        <f t="shared" si="11"/>
        <v>97.7</v>
      </c>
      <c r="DH6" s="34" t="str">
        <f>IF(DH7="","",IF(DH7="-","【-】","【"&amp;SUBSTITUTE(TEXT(DH7,"#,##0.00"),"-","△")&amp;"】"))</f>
        <v>【95.57】</v>
      </c>
      <c r="DI6" s="35">
        <f>IF(DI7="",NA(),DI7)</f>
        <v>43.31</v>
      </c>
      <c r="DJ6" s="35">
        <f t="shared" ref="DJ6:DR6" si="12">IF(DJ7="",NA(),DJ7)</f>
        <v>44.55</v>
      </c>
      <c r="DK6" s="35">
        <f t="shared" si="12"/>
        <v>45.63</v>
      </c>
      <c r="DL6" s="35">
        <f t="shared" si="12"/>
        <v>46.84</v>
      </c>
      <c r="DM6" s="35">
        <f t="shared" si="12"/>
        <v>48.25</v>
      </c>
      <c r="DN6" s="35">
        <f t="shared" si="12"/>
        <v>25.28</v>
      </c>
      <c r="DO6" s="35">
        <f t="shared" si="12"/>
        <v>28.35</v>
      </c>
      <c r="DP6" s="35">
        <f t="shared" si="12"/>
        <v>25.13</v>
      </c>
      <c r="DQ6" s="35">
        <f t="shared" si="12"/>
        <v>24.54</v>
      </c>
      <c r="DR6" s="35">
        <f t="shared" si="12"/>
        <v>23.38</v>
      </c>
      <c r="DS6" s="34" t="str">
        <f>IF(DS7="","",IF(DS7="-","【-】","【"&amp;SUBSTITUTE(TEXT(DS7,"#,##0.00"),"-","△")&amp;"】"))</f>
        <v>【36.52】</v>
      </c>
      <c r="DT6" s="34">
        <f>IF(DT7="",NA(),DT7)</f>
        <v>0</v>
      </c>
      <c r="DU6" s="34">
        <f t="shared" ref="DU6:EC6" si="13">IF(DU7="",NA(),DU7)</f>
        <v>0</v>
      </c>
      <c r="DV6" s="34">
        <f t="shared" si="13"/>
        <v>0</v>
      </c>
      <c r="DW6" s="34">
        <f t="shared" si="13"/>
        <v>0</v>
      </c>
      <c r="DX6" s="34">
        <f t="shared" si="13"/>
        <v>0</v>
      </c>
      <c r="DY6" s="35">
        <f t="shared" si="13"/>
        <v>4.08</v>
      </c>
      <c r="DZ6" s="35">
        <f t="shared" si="13"/>
        <v>6.7</v>
      </c>
      <c r="EA6" s="35">
        <f t="shared" si="13"/>
        <v>6.4</v>
      </c>
      <c r="EB6" s="35">
        <f t="shared" si="13"/>
        <v>7.66</v>
      </c>
      <c r="EC6" s="35">
        <f t="shared" si="13"/>
        <v>8.1999999999999993</v>
      </c>
      <c r="ED6" s="34" t="str">
        <f>IF(ED7="","",IF(ED7="-","【-】","【"&amp;SUBSTITUTE(TEXT(ED7,"#,##0.00"),"-","△")&amp;"】"))</f>
        <v>【5.72】</v>
      </c>
      <c r="EE6" s="34">
        <f>IF(EE7="",NA(),EE7)</f>
        <v>0</v>
      </c>
      <c r="EF6" s="34">
        <f t="shared" ref="EF6:EN6" si="14">IF(EF7="",NA(),EF7)</f>
        <v>0</v>
      </c>
      <c r="EG6" s="34">
        <f t="shared" si="14"/>
        <v>0</v>
      </c>
      <c r="EH6" s="34">
        <f t="shared" si="14"/>
        <v>0</v>
      </c>
      <c r="EI6" s="34">
        <f t="shared" si="14"/>
        <v>0</v>
      </c>
      <c r="EJ6" s="35">
        <f t="shared" si="14"/>
        <v>0.16</v>
      </c>
      <c r="EK6" s="35">
        <f t="shared" si="14"/>
        <v>0.16</v>
      </c>
      <c r="EL6" s="35">
        <f t="shared" si="14"/>
        <v>0.16</v>
      </c>
      <c r="EM6" s="35">
        <f t="shared" si="14"/>
        <v>0.16</v>
      </c>
      <c r="EN6" s="35">
        <f t="shared" si="14"/>
        <v>0.14000000000000001</v>
      </c>
      <c r="EO6" s="34" t="str">
        <f>IF(EO7="","",IF(EO7="-","【-】","【"&amp;SUBSTITUTE(TEXT(EO7,"#,##0.00"),"-","△")&amp;"】"))</f>
        <v>【0.30】</v>
      </c>
    </row>
    <row r="7" spans="1:148" s="36" customFormat="1" x14ac:dyDescent="0.15">
      <c r="A7" s="28"/>
      <c r="B7" s="37">
        <v>2020</v>
      </c>
      <c r="C7" s="37">
        <v>112356</v>
      </c>
      <c r="D7" s="37">
        <v>46</v>
      </c>
      <c r="E7" s="37">
        <v>17</v>
      </c>
      <c r="F7" s="37">
        <v>1</v>
      </c>
      <c r="G7" s="37">
        <v>0</v>
      </c>
      <c r="H7" s="37" t="s">
        <v>95</v>
      </c>
      <c r="I7" s="37" t="s">
        <v>96</v>
      </c>
      <c r="J7" s="37" t="s">
        <v>97</v>
      </c>
      <c r="K7" s="37" t="s">
        <v>98</v>
      </c>
      <c r="L7" s="37" t="s">
        <v>99</v>
      </c>
      <c r="M7" s="37" t="s">
        <v>100</v>
      </c>
      <c r="N7" s="38" t="s">
        <v>101</v>
      </c>
      <c r="O7" s="38">
        <v>74.14</v>
      </c>
      <c r="P7" s="38">
        <v>95.04</v>
      </c>
      <c r="Q7" s="38">
        <v>81.99</v>
      </c>
      <c r="R7" s="38">
        <v>1650</v>
      </c>
      <c r="S7" s="38">
        <v>112211</v>
      </c>
      <c r="T7" s="38">
        <v>19.77</v>
      </c>
      <c r="U7" s="38">
        <v>5675.82</v>
      </c>
      <c r="V7" s="38">
        <v>106640</v>
      </c>
      <c r="W7" s="38">
        <v>8.42</v>
      </c>
      <c r="X7" s="38">
        <v>12665.08</v>
      </c>
      <c r="Y7" s="38">
        <v>120.96</v>
      </c>
      <c r="Z7" s="38">
        <v>118.28</v>
      </c>
      <c r="AA7" s="38">
        <v>122.81</v>
      </c>
      <c r="AB7" s="38">
        <v>110.08</v>
      </c>
      <c r="AC7" s="38">
        <v>113.09</v>
      </c>
      <c r="AD7" s="38">
        <v>109.82</v>
      </c>
      <c r="AE7" s="38">
        <v>111.25</v>
      </c>
      <c r="AF7" s="38">
        <v>108.87</v>
      </c>
      <c r="AG7" s="38">
        <v>109</v>
      </c>
      <c r="AH7" s="38">
        <v>107.09</v>
      </c>
      <c r="AI7" s="38">
        <v>106.67</v>
      </c>
      <c r="AJ7" s="38">
        <v>0</v>
      </c>
      <c r="AK7" s="38">
        <v>0</v>
      </c>
      <c r="AL7" s="38">
        <v>0</v>
      </c>
      <c r="AM7" s="38">
        <v>0</v>
      </c>
      <c r="AN7" s="38">
        <v>0</v>
      </c>
      <c r="AO7" s="38">
        <v>0.45</v>
      </c>
      <c r="AP7" s="38">
        <v>0</v>
      </c>
      <c r="AQ7" s="38">
        <v>0.39</v>
      </c>
      <c r="AR7" s="38">
        <v>0.28000000000000003</v>
      </c>
      <c r="AS7" s="38">
        <v>0.59</v>
      </c>
      <c r="AT7" s="38">
        <v>3.64</v>
      </c>
      <c r="AU7" s="38">
        <v>94.46</v>
      </c>
      <c r="AV7" s="38">
        <v>109.04</v>
      </c>
      <c r="AW7" s="38">
        <v>112.62</v>
      </c>
      <c r="AX7" s="38">
        <v>84.88</v>
      </c>
      <c r="AY7" s="38">
        <v>87.96</v>
      </c>
      <c r="AZ7" s="38">
        <v>67.7</v>
      </c>
      <c r="BA7" s="38">
        <v>75.02</v>
      </c>
      <c r="BB7" s="38">
        <v>73.55</v>
      </c>
      <c r="BC7" s="38">
        <v>71.19</v>
      </c>
      <c r="BD7" s="38">
        <v>77.72</v>
      </c>
      <c r="BE7" s="38">
        <v>67.52</v>
      </c>
      <c r="BF7" s="38">
        <v>703.95</v>
      </c>
      <c r="BG7" s="38">
        <v>468.94</v>
      </c>
      <c r="BH7" s="38">
        <v>424.83</v>
      </c>
      <c r="BI7" s="38">
        <v>381.03</v>
      </c>
      <c r="BJ7" s="38">
        <v>338.73</v>
      </c>
      <c r="BK7" s="38">
        <v>599.92999999999995</v>
      </c>
      <c r="BL7" s="38">
        <v>573.73</v>
      </c>
      <c r="BM7" s="38">
        <v>514.27</v>
      </c>
      <c r="BN7" s="38">
        <v>517.34</v>
      </c>
      <c r="BO7" s="38">
        <v>485.6</v>
      </c>
      <c r="BP7" s="38">
        <v>705.21</v>
      </c>
      <c r="BQ7" s="38">
        <v>100.36</v>
      </c>
      <c r="BR7" s="38">
        <v>102.17</v>
      </c>
      <c r="BS7" s="38">
        <v>106.06</v>
      </c>
      <c r="BT7" s="38">
        <v>103.56</v>
      </c>
      <c r="BU7" s="38">
        <v>106.67</v>
      </c>
      <c r="BV7" s="38">
        <v>95.76</v>
      </c>
      <c r="BW7" s="38">
        <v>100.74</v>
      </c>
      <c r="BX7" s="38">
        <v>100.34</v>
      </c>
      <c r="BY7" s="38">
        <v>99.89</v>
      </c>
      <c r="BZ7" s="38">
        <v>99.95</v>
      </c>
      <c r="CA7" s="38">
        <v>98.96</v>
      </c>
      <c r="CB7" s="38">
        <v>88.34</v>
      </c>
      <c r="CC7" s="38">
        <v>86.87</v>
      </c>
      <c r="CD7" s="38">
        <v>83.84</v>
      </c>
      <c r="CE7" s="38">
        <v>85.83</v>
      </c>
      <c r="CF7" s="38">
        <v>82.21</v>
      </c>
      <c r="CG7" s="38">
        <v>119</v>
      </c>
      <c r="CH7" s="38">
        <v>112.75</v>
      </c>
      <c r="CI7" s="38">
        <v>113.49</v>
      </c>
      <c r="CJ7" s="38">
        <v>112.4</v>
      </c>
      <c r="CK7" s="38">
        <v>110.21</v>
      </c>
      <c r="CL7" s="38">
        <v>134.52000000000001</v>
      </c>
      <c r="CM7" s="38" t="s">
        <v>101</v>
      </c>
      <c r="CN7" s="38" t="s">
        <v>101</v>
      </c>
      <c r="CO7" s="38" t="s">
        <v>101</v>
      </c>
      <c r="CP7" s="38" t="s">
        <v>101</v>
      </c>
      <c r="CQ7" s="38" t="s">
        <v>101</v>
      </c>
      <c r="CR7" s="38">
        <v>64.66</v>
      </c>
      <c r="CS7" s="38">
        <v>64.650000000000006</v>
      </c>
      <c r="CT7" s="38">
        <v>62.96</v>
      </c>
      <c r="CU7" s="38">
        <v>62.97</v>
      </c>
      <c r="CV7" s="38">
        <v>64.930000000000007</v>
      </c>
      <c r="CW7" s="38">
        <v>59.57</v>
      </c>
      <c r="CX7" s="38">
        <v>96.12</v>
      </c>
      <c r="CY7" s="38">
        <v>97.14</v>
      </c>
      <c r="CZ7" s="38">
        <v>99.36</v>
      </c>
      <c r="DA7" s="38">
        <v>99.68</v>
      </c>
      <c r="DB7" s="38">
        <v>99.32</v>
      </c>
      <c r="DC7" s="38">
        <v>97.08</v>
      </c>
      <c r="DD7" s="38">
        <v>97.4</v>
      </c>
      <c r="DE7" s="38">
        <v>96.96</v>
      </c>
      <c r="DF7" s="38">
        <v>96.97</v>
      </c>
      <c r="DG7" s="38">
        <v>97.7</v>
      </c>
      <c r="DH7" s="38">
        <v>95.57</v>
      </c>
      <c r="DI7" s="38">
        <v>43.31</v>
      </c>
      <c r="DJ7" s="38">
        <v>44.55</v>
      </c>
      <c r="DK7" s="38">
        <v>45.63</v>
      </c>
      <c r="DL7" s="38">
        <v>46.84</v>
      </c>
      <c r="DM7" s="38">
        <v>48.25</v>
      </c>
      <c r="DN7" s="38">
        <v>25.28</v>
      </c>
      <c r="DO7" s="38">
        <v>28.35</v>
      </c>
      <c r="DP7" s="38">
        <v>25.13</v>
      </c>
      <c r="DQ7" s="38">
        <v>24.54</v>
      </c>
      <c r="DR7" s="38">
        <v>23.38</v>
      </c>
      <c r="DS7" s="38">
        <v>36.520000000000003</v>
      </c>
      <c r="DT7" s="38">
        <v>0</v>
      </c>
      <c r="DU7" s="38">
        <v>0</v>
      </c>
      <c r="DV7" s="38">
        <v>0</v>
      </c>
      <c r="DW7" s="38">
        <v>0</v>
      </c>
      <c r="DX7" s="38">
        <v>0</v>
      </c>
      <c r="DY7" s="38">
        <v>4.08</v>
      </c>
      <c r="DZ7" s="38">
        <v>6.7</v>
      </c>
      <c r="EA7" s="38">
        <v>6.4</v>
      </c>
      <c r="EB7" s="38">
        <v>7.66</v>
      </c>
      <c r="EC7" s="38">
        <v>8.1999999999999993</v>
      </c>
      <c r="ED7" s="38">
        <v>5.72</v>
      </c>
      <c r="EE7" s="38">
        <v>0</v>
      </c>
      <c r="EF7" s="38">
        <v>0</v>
      </c>
      <c r="EG7" s="38">
        <v>0</v>
      </c>
      <c r="EH7" s="38">
        <v>0</v>
      </c>
      <c r="EI7" s="38">
        <v>0</v>
      </c>
      <c r="EJ7" s="38">
        <v>0.16</v>
      </c>
      <c r="EK7" s="38">
        <v>0.16</v>
      </c>
      <c r="EL7" s="38">
        <v>0.16</v>
      </c>
      <c r="EM7" s="38">
        <v>0.16</v>
      </c>
      <c r="EN7" s="38">
        <v>0.14000000000000001</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2022-01-31T02:22:59Z</cp:lastPrinted>
  <dcterms:created xsi:type="dcterms:W3CDTF">2021-12-03T07:09:43Z</dcterms:created>
  <dcterms:modified xsi:type="dcterms:W3CDTF">2022-01-31T04:03:52Z</dcterms:modified>
  <cp:category/>
</cp:coreProperties>
</file>